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地块基本情况表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<sst xmlns="http://schemas.openxmlformats.org/spreadsheetml/2006/main" count="86" uniqueCount="56">
  <si>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r>
      <t>附表</t>
    </r>
    <r>
      <rPr>
        <sz val="10"/>
        <rFont val="仿宋_GB2312"/>
        <family val="3"/>
      </rPr>
      <t>：</t>
    </r>
  </si>
  <si>
    <t>《惠来县华湖镇土地利用总体规划（2010-2020年）有条件建设区使用方案（茶铺村、犁集村）》涉及地块基本情况表</t>
  </si>
  <si>
    <t>单位：公顷</t>
  </si>
  <si>
    <t>地块类别</t>
  </si>
  <si>
    <t>地块面积</t>
  </si>
  <si>
    <t>地块位置</t>
  </si>
  <si>
    <t>土地利用现状用途</t>
  </si>
  <si>
    <t>土地利用实地情况</t>
  </si>
  <si>
    <t>土地规划用途</t>
  </si>
  <si>
    <t>备注</t>
  </si>
  <si>
    <t>调整前土地规划用途</t>
  </si>
  <si>
    <t>调整后土地规划用途</t>
  </si>
  <si>
    <t>地块属性</t>
  </si>
  <si>
    <t>地块编号</t>
  </si>
  <si>
    <t>镇（街道、农场、林场、开发区）</t>
  </si>
  <si>
    <t>行政村</t>
  </si>
  <si>
    <t>农用地</t>
  </si>
  <si>
    <t>建设用地</t>
  </si>
  <si>
    <t>未利用地</t>
  </si>
  <si>
    <t>批准用地面积</t>
  </si>
  <si>
    <t>其中</t>
  </si>
  <si>
    <t>其他土地</t>
  </si>
  <si>
    <t>其中耕地(含可调整地类)</t>
  </si>
  <si>
    <t>城乡用地</t>
  </si>
  <si>
    <t>交通水利用地及其他建设用地</t>
  </si>
  <si>
    <t>调入地块</t>
  </si>
  <si>
    <t>TR01</t>
  </si>
  <si>
    <t>华湖镇</t>
  </si>
  <si>
    <t>犁集村、茶铺村</t>
  </si>
  <si>
    <t>小计</t>
  </si>
  <si>
    <t>—</t>
  </si>
  <si>
    <t>调出地块</t>
  </si>
  <si>
    <t>TC01</t>
  </si>
  <si>
    <t>丁田村丁埔经联社</t>
  </si>
  <si>
    <t>TC02</t>
  </si>
  <si>
    <t>丁田村丁田经联社</t>
  </si>
  <si>
    <t>TC03</t>
  </si>
  <si>
    <t>犁集村、新地村</t>
  </si>
  <si>
    <t>TC04</t>
  </si>
  <si>
    <t>茶铺村</t>
  </si>
  <si>
    <t>TC05</t>
  </si>
  <si>
    <t>华宅村</t>
  </si>
  <si>
    <t>TC06</t>
  </si>
  <si>
    <t>犁集村</t>
  </si>
  <si>
    <t>TC07</t>
  </si>
  <si>
    <t>TC08</t>
  </si>
  <si>
    <t>祭坑村</t>
  </si>
  <si>
    <t>TC09</t>
  </si>
  <si>
    <t>TC10</t>
  </si>
  <si>
    <t>池畔村、堡内村</t>
  </si>
  <si>
    <t>TC11</t>
  </si>
  <si>
    <t>坪田村</t>
  </si>
  <si>
    <t>TC12</t>
  </si>
  <si>
    <t>池畔村</t>
  </si>
  <si>
    <t>TC13</t>
  </si>
  <si>
    <t>堡内村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</si>
</sst>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51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0.5"/>
      <color rgb="FF000000"/>
      <name val="宋体"/>
      <family val="0"/>
    </font>
    <font>
      <b/>
      <sz val="10.5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9" fillId="0" borderId="4" applyNumberFormat="0" applyFill="0" applyAlignment="0" applyProtection="0"/>
    <xf numFmtId="0" fontId="36" fillId="8" borderId="0" applyNumberFormat="0" applyBorder="0" applyAlignment="0" applyProtection="0"/>
    <xf numFmtId="0" fontId="17" fillId="0" borderId="5" applyNumberFormat="0" applyFill="0" applyAlignment="0" applyProtection="0"/>
    <xf numFmtId="0" fontId="36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20" fillId="0" borderId="0">
      <alignment vertical="center"/>
      <protection/>
    </xf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20" fillId="0" borderId="0">
      <alignment vertical="center"/>
      <protection/>
    </xf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10" xfId="58" applyFont="1" applyBorder="1" applyAlignment="1">
      <alignment horizontal="right" vertical="center"/>
      <protection/>
    </xf>
    <xf numFmtId="0" fontId="6" fillId="0" borderId="10" xfId="58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8" fillId="0" borderId="16" xfId="62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7" fontId="48" fillId="0" borderId="13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0" fontId="7" fillId="0" borderId="13" xfId="58" applyFont="1" applyBorder="1" applyAlignment="1">
      <alignment horizontal="center" vertical="center" indent="2"/>
      <protection/>
    </xf>
    <xf numFmtId="0" fontId="8" fillId="0" borderId="13" xfId="58" applyFont="1" applyBorder="1" applyAlignment="1">
      <alignment horizontal="center" vertical="center" indent="2"/>
      <protection/>
    </xf>
    <xf numFmtId="0" fontId="8" fillId="0" borderId="13" xfId="0" applyFont="1" applyBorder="1" applyAlignment="1">
      <alignment horizontal="center" vertical="center" wrapText="1"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6" xfId="62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附表1地块调整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附表1地块调整表_1" xfId="58"/>
    <cellStyle name="强调文字颜色 5" xfId="59"/>
    <cellStyle name="40% - 强调文字颜色 5" xfId="60"/>
    <cellStyle name="60% - 强调文字颜色 5" xfId="61"/>
    <cellStyle name="常规_附表1地块调整表_2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="85" zoomScaleNormal="85" workbookViewId="0" topLeftCell="A1">
      <selection activeCell="A1" sqref="A1"/>
    </sheetView>
  </sheetViews>
  <sheetFormatPr defaultColWidth="8.75390625" defaultRowHeight="14.25"/>
  <cols>
    <col min="1" max="3" width="9.00390625" style="1" customWidth="1"/>
    <col min="4" max="4" width="11.75390625" style="1" customWidth="1"/>
    <col min="5" max="5" width="10.125" style="1" customWidth="1"/>
    <col min="6" max="7" width="7.50390625" style="1" customWidth="1"/>
    <col min="8" max="9" width="9.00390625" style="1" customWidth="1"/>
    <col min="10" max="10" width="7.50390625" style="1" customWidth="1"/>
    <col min="11" max="12" width="9.00390625" style="1" customWidth="1"/>
    <col min="13" max="13" width="13.00390625" style="1" customWidth="1"/>
    <col min="14" max="14" width="7.50390625" style="1" customWidth="1"/>
    <col min="15" max="15" width="9.00390625" style="1" customWidth="1"/>
    <col min="16" max="16" width="7.50390625" style="1" customWidth="1"/>
    <col min="17" max="17" width="7.875" style="1" customWidth="1"/>
    <col min="18" max="18" width="9.00390625" style="1" customWidth="1"/>
    <col min="19" max="19" width="7.50390625" style="1" customWidth="1"/>
    <col min="20" max="20" width="9.00390625" style="1" customWidth="1"/>
    <col min="21" max="21" width="7.50390625" style="1" customWidth="1"/>
    <col min="22" max="22" width="7.00390625" style="1" customWidth="1"/>
    <col min="23" max="23" width="9.00390625" style="1" customWidth="1"/>
    <col min="24" max="24" width="5.25390625" style="1" customWidth="1"/>
    <col min="25" max="32" width="9.00390625" style="1" bestFit="1" customWidth="1"/>
    <col min="33" max="16384" width="8.75390625" style="1" customWidth="1"/>
  </cols>
  <sheetData>
    <row r="1" spans="1:2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4"/>
    </row>
    <row r="2" spans="1:24" ht="23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1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5" ht="18" customHeight="1">
      <c r="A4" s="7" t="s">
        <v>3</v>
      </c>
      <c r="B4" s="8"/>
      <c r="C4" s="9" t="s">
        <v>4</v>
      </c>
      <c r="D4" s="10" t="s">
        <v>5</v>
      </c>
      <c r="E4" s="11"/>
      <c r="F4" s="9" t="s">
        <v>6</v>
      </c>
      <c r="G4" s="12"/>
      <c r="H4" s="12"/>
      <c r="I4" s="12"/>
      <c r="J4" s="9" t="s">
        <v>7</v>
      </c>
      <c r="K4" s="12"/>
      <c r="L4" s="12"/>
      <c r="M4" s="12"/>
      <c r="N4" s="28" t="s">
        <v>8</v>
      </c>
      <c r="O4" s="29"/>
      <c r="P4" s="29"/>
      <c r="Q4" s="29"/>
      <c r="R4" s="29"/>
      <c r="S4" s="29"/>
      <c r="T4" s="29"/>
      <c r="U4" s="29"/>
      <c r="V4" s="29"/>
      <c r="W4" s="29"/>
      <c r="X4" s="35" t="s">
        <v>9</v>
      </c>
      <c r="Y4" s="42"/>
    </row>
    <row r="5" spans="1:25" ht="18" customHeight="1">
      <c r="A5" s="13"/>
      <c r="B5" s="14"/>
      <c r="C5" s="12"/>
      <c r="D5" s="11"/>
      <c r="E5" s="11"/>
      <c r="F5" s="12"/>
      <c r="G5" s="12"/>
      <c r="H5" s="12"/>
      <c r="I5" s="12"/>
      <c r="J5" s="12"/>
      <c r="K5" s="12"/>
      <c r="L5" s="12"/>
      <c r="M5" s="12"/>
      <c r="N5" s="9" t="s">
        <v>10</v>
      </c>
      <c r="O5" s="12"/>
      <c r="P5" s="30"/>
      <c r="Q5" s="30"/>
      <c r="R5" s="30"/>
      <c r="S5" s="9" t="s">
        <v>11</v>
      </c>
      <c r="T5" s="12"/>
      <c r="U5" s="12"/>
      <c r="V5" s="12"/>
      <c r="W5" s="12"/>
      <c r="X5" s="36"/>
      <c r="Y5" s="42"/>
    </row>
    <row r="6" spans="1:25" ht="18" customHeight="1">
      <c r="A6" s="9" t="s">
        <v>12</v>
      </c>
      <c r="B6" s="9" t="s">
        <v>13</v>
      </c>
      <c r="C6" s="12"/>
      <c r="D6" s="9" t="s">
        <v>14</v>
      </c>
      <c r="E6" s="9" t="s">
        <v>15</v>
      </c>
      <c r="F6" s="13" t="s">
        <v>16</v>
      </c>
      <c r="G6" s="15"/>
      <c r="H6" s="9" t="s">
        <v>17</v>
      </c>
      <c r="I6" s="31" t="s">
        <v>18</v>
      </c>
      <c r="J6" s="9" t="s">
        <v>16</v>
      </c>
      <c r="K6" s="9" t="s">
        <v>17</v>
      </c>
      <c r="L6" s="9" t="s">
        <v>18</v>
      </c>
      <c r="M6" s="9" t="s">
        <v>19</v>
      </c>
      <c r="N6" s="31" t="s">
        <v>16</v>
      </c>
      <c r="O6" s="13" t="s">
        <v>17</v>
      </c>
      <c r="P6" s="32" t="s">
        <v>20</v>
      </c>
      <c r="Q6" s="37"/>
      <c r="R6" s="38" t="s">
        <v>21</v>
      </c>
      <c r="S6" s="39" t="s">
        <v>16</v>
      </c>
      <c r="T6" s="13" t="s">
        <v>17</v>
      </c>
      <c r="U6" s="32" t="s">
        <v>20</v>
      </c>
      <c r="V6" s="37"/>
      <c r="W6" s="39" t="s">
        <v>21</v>
      </c>
      <c r="X6" s="36"/>
      <c r="Y6" s="42"/>
    </row>
    <row r="7" spans="1:25" ht="65.25" customHeight="1">
      <c r="A7" s="16"/>
      <c r="B7" s="16"/>
      <c r="C7" s="16"/>
      <c r="D7" s="16"/>
      <c r="E7" s="16"/>
      <c r="F7" s="16"/>
      <c r="G7" s="7" t="s">
        <v>22</v>
      </c>
      <c r="H7" s="16"/>
      <c r="I7" s="16"/>
      <c r="J7" s="16"/>
      <c r="K7" s="16"/>
      <c r="L7" s="16"/>
      <c r="M7" s="16"/>
      <c r="N7" s="16"/>
      <c r="O7" s="16"/>
      <c r="P7" s="33" t="s">
        <v>23</v>
      </c>
      <c r="Q7" s="7" t="s">
        <v>24</v>
      </c>
      <c r="R7" s="40"/>
      <c r="S7" s="40"/>
      <c r="T7" s="16"/>
      <c r="U7" s="33" t="s">
        <v>23</v>
      </c>
      <c r="V7" s="7" t="s">
        <v>24</v>
      </c>
      <c r="W7" s="40"/>
      <c r="X7" s="41"/>
      <c r="Y7" s="42"/>
    </row>
    <row r="8" spans="1:24" ht="33" customHeight="1">
      <c r="A8" s="17" t="s">
        <v>25</v>
      </c>
      <c r="B8" s="18" t="s">
        <v>26</v>
      </c>
      <c r="C8" s="19">
        <f>F8+H8+I8</f>
        <v>9.3815</v>
      </c>
      <c r="D8" s="20" t="s">
        <v>27</v>
      </c>
      <c r="E8" s="20" t="s">
        <v>28</v>
      </c>
      <c r="F8" s="18">
        <v>8.5677</v>
      </c>
      <c r="G8" s="18">
        <v>0</v>
      </c>
      <c r="H8" s="18">
        <v>0.0234</v>
      </c>
      <c r="I8" s="18">
        <v>0.7904</v>
      </c>
      <c r="J8" s="18">
        <f>F8+H8</f>
        <v>8.5911</v>
      </c>
      <c r="K8" s="18">
        <v>0</v>
      </c>
      <c r="L8" s="18">
        <f>I8</f>
        <v>0.7904</v>
      </c>
      <c r="M8" s="18">
        <v>0</v>
      </c>
      <c r="N8" s="18">
        <v>8.5898</v>
      </c>
      <c r="O8" s="18">
        <v>0</v>
      </c>
      <c r="P8" s="18">
        <v>0</v>
      </c>
      <c r="Q8" s="18">
        <v>0</v>
      </c>
      <c r="R8" s="18">
        <v>0.7917</v>
      </c>
      <c r="S8" s="18">
        <v>0</v>
      </c>
      <c r="T8" s="19">
        <f>U8</f>
        <v>9.3815</v>
      </c>
      <c r="U8" s="19">
        <f>C8</f>
        <v>9.3815</v>
      </c>
      <c r="V8" s="18">
        <v>0</v>
      </c>
      <c r="W8" s="18">
        <v>0</v>
      </c>
      <c r="X8" s="20"/>
    </row>
    <row r="9" spans="1:24" ht="22.5" customHeight="1">
      <c r="A9" s="17"/>
      <c r="B9" s="17" t="s">
        <v>29</v>
      </c>
      <c r="C9" s="21">
        <f>SUM(C8:C8)</f>
        <v>9.3815</v>
      </c>
      <c r="D9" s="22" t="s">
        <v>30</v>
      </c>
      <c r="E9" s="22" t="s">
        <v>30</v>
      </c>
      <c r="F9" s="22">
        <f aca="true" t="shared" si="0" ref="F9:W9">SUM(F8:F8)</f>
        <v>8.5677</v>
      </c>
      <c r="G9" s="22">
        <f t="shared" si="0"/>
        <v>0</v>
      </c>
      <c r="H9" s="22">
        <f t="shared" si="0"/>
        <v>0.0234</v>
      </c>
      <c r="I9" s="22">
        <f t="shared" si="0"/>
        <v>0.7904</v>
      </c>
      <c r="J9" s="22">
        <f t="shared" si="0"/>
        <v>8.5911</v>
      </c>
      <c r="K9" s="22">
        <f t="shared" si="0"/>
        <v>0</v>
      </c>
      <c r="L9" s="22">
        <f t="shared" si="0"/>
        <v>0.7904</v>
      </c>
      <c r="M9" s="22">
        <f t="shared" si="0"/>
        <v>0</v>
      </c>
      <c r="N9" s="22">
        <f t="shared" si="0"/>
        <v>8.5898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0.7917</v>
      </c>
      <c r="S9" s="22">
        <f t="shared" si="0"/>
        <v>0</v>
      </c>
      <c r="T9" s="21">
        <f t="shared" si="0"/>
        <v>9.3815</v>
      </c>
      <c r="U9" s="21">
        <f t="shared" si="0"/>
        <v>9.3815</v>
      </c>
      <c r="V9" s="22">
        <f t="shared" si="0"/>
        <v>0</v>
      </c>
      <c r="W9" s="22">
        <f t="shared" si="0"/>
        <v>0</v>
      </c>
      <c r="X9" s="20"/>
    </row>
    <row r="10" spans="1:24" ht="28.5" customHeight="1">
      <c r="A10" s="23" t="s">
        <v>31</v>
      </c>
      <c r="B10" s="18" t="s">
        <v>32</v>
      </c>
      <c r="C10" s="19">
        <f>F10+I10</f>
        <v>0.2091</v>
      </c>
      <c r="D10" s="20" t="s">
        <v>27</v>
      </c>
      <c r="E10" s="20" t="s">
        <v>33</v>
      </c>
      <c r="F10" s="19">
        <v>0.2091</v>
      </c>
      <c r="G10" s="18">
        <v>0</v>
      </c>
      <c r="H10" s="18">
        <v>0</v>
      </c>
      <c r="I10" s="18">
        <v>0</v>
      </c>
      <c r="J10" s="19">
        <f>F10</f>
        <v>0.2091</v>
      </c>
      <c r="K10" s="18">
        <v>0</v>
      </c>
      <c r="L10" s="18">
        <f>I10</f>
        <v>0</v>
      </c>
      <c r="M10" s="18">
        <v>0</v>
      </c>
      <c r="N10" s="18">
        <v>0</v>
      </c>
      <c r="O10" s="19">
        <f>P10</f>
        <v>0.2091</v>
      </c>
      <c r="P10" s="19">
        <f>C10</f>
        <v>0.2091</v>
      </c>
      <c r="Q10" s="18">
        <v>0</v>
      </c>
      <c r="R10" s="18">
        <v>0</v>
      </c>
      <c r="S10" s="19">
        <f>F10</f>
        <v>0.2091</v>
      </c>
      <c r="T10" s="18">
        <v>0</v>
      </c>
      <c r="U10" s="18">
        <v>0</v>
      </c>
      <c r="V10" s="18">
        <v>0</v>
      </c>
      <c r="W10" s="18">
        <f>I10</f>
        <v>0</v>
      </c>
      <c r="X10" s="20"/>
    </row>
    <row r="11" spans="1:24" ht="28.5" customHeight="1">
      <c r="A11" s="23"/>
      <c r="B11" s="18" t="s">
        <v>34</v>
      </c>
      <c r="C11" s="19">
        <f aca="true" t="shared" si="1" ref="C11:C22">F11+I11</f>
        <v>1.049</v>
      </c>
      <c r="D11" s="20" t="s">
        <v>27</v>
      </c>
      <c r="E11" s="20" t="s">
        <v>35</v>
      </c>
      <c r="F11" s="19">
        <v>1.049</v>
      </c>
      <c r="G11" s="19">
        <v>0.2799</v>
      </c>
      <c r="H11" s="18">
        <v>0</v>
      </c>
      <c r="I11" s="18">
        <v>0</v>
      </c>
      <c r="J11" s="19">
        <f aca="true" t="shared" si="2" ref="J11:J22">F11</f>
        <v>1.049</v>
      </c>
      <c r="K11" s="18">
        <v>0</v>
      </c>
      <c r="L11" s="18">
        <f aca="true" t="shared" si="3" ref="L11:L22">I11</f>
        <v>0</v>
      </c>
      <c r="M11" s="18">
        <v>0</v>
      </c>
      <c r="N11" s="18">
        <v>0</v>
      </c>
      <c r="O11" s="19">
        <f aca="true" t="shared" si="4" ref="O11:O22">P11</f>
        <v>1.049</v>
      </c>
      <c r="P11" s="19">
        <f aca="true" t="shared" si="5" ref="P11:P22">C11</f>
        <v>1.049</v>
      </c>
      <c r="Q11" s="18">
        <v>0</v>
      </c>
      <c r="R11" s="18">
        <v>0</v>
      </c>
      <c r="S11" s="19">
        <f aca="true" t="shared" si="6" ref="S11:S22">F11</f>
        <v>1.049</v>
      </c>
      <c r="T11" s="18">
        <v>0</v>
      </c>
      <c r="U11" s="18">
        <v>0</v>
      </c>
      <c r="V11" s="18">
        <v>0</v>
      </c>
      <c r="W11" s="18">
        <f aca="true" t="shared" si="7" ref="W11:W22">I11</f>
        <v>0</v>
      </c>
      <c r="X11" s="20"/>
    </row>
    <row r="12" spans="1:24" ht="28.5" customHeight="1">
      <c r="A12" s="24"/>
      <c r="B12" s="18" t="s">
        <v>36</v>
      </c>
      <c r="C12" s="19">
        <f t="shared" si="1"/>
        <v>1.3336999999999999</v>
      </c>
      <c r="D12" s="20" t="s">
        <v>27</v>
      </c>
      <c r="E12" s="20" t="s">
        <v>37</v>
      </c>
      <c r="F12" s="19">
        <v>1.3312</v>
      </c>
      <c r="G12" s="19">
        <v>1.3017</v>
      </c>
      <c r="H12" s="18">
        <v>0</v>
      </c>
      <c r="I12" s="18">
        <v>0.0025</v>
      </c>
      <c r="J12" s="19">
        <f t="shared" si="2"/>
        <v>1.3312</v>
      </c>
      <c r="K12" s="18">
        <v>0</v>
      </c>
      <c r="L12" s="18">
        <f t="shared" si="3"/>
        <v>0.0025</v>
      </c>
      <c r="M12" s="18">
        <v>0</v>
      </c>
      <c r="N12" s="18">
        <v>0</v>
      </c>
      <c r="O12" s="19">
        <f t="shared" si="4"/>
        <v>1.3336999999999999</v>
      </c>
      <c r="P12" s="19">
        <f t="shared" si="5"/>
        <v>1.3336999999999999</v>
      </c>
      <c r="Q12" s="18">
        <v>0</v>
      </c>
      <c r="R12" s="18">
        <v>0</v>
      </c>
      <c r="S12" s="19">
        <f t="shared" si="6"/>
        <v>1.3312</v>
      </c>
      <c r="T12" s="18">
        <v>0</v>
      </c>
      <c r="U12" s="18">
        <v>0</v>
      </c>
      <c r="V12" s="18">
        <v>0</v>
      </c>
      <c r="W12" s="18">
        <f t="shared" si="7"/>
        <v>0.0025</v>
      </c>
      <c r="X12" s="20"/>
    </row>
    <row r="13" spans="1:24" ht="28.5" customHeight="1">
      <c r="A13" s="24"/>
      <c r="B13" s="18" t="s">
        <v>38</v>
      </c>
      <c r="C13" s="19">
        <f t="shared" si="1"/>
        <v>0.2498</v>
      </c>
      <c r="D13" s="20" t="s">
        <v>27</v>
      </c>
      <c r="E13" s="20" t="s">
        <v>39</v>
      </c>
      <c r="F13" s="19">
        <v>0.2498</v>
      </c>
      <c r="G13" s="25">
        <v>0</v>
      </c>
      <c r="H13" s="18">
        <v>0</v>
      </c>
      <c r="I13" s="18">
        <v>0</v>
      </c>
      <c r="J13" s="19">
        <f t="shared" si="2"/>
        <v>0.2498</v>
      </c>
      <c r="K13" s="18">
        <v>0</v>
      </c>
      <c r="L13" s="18">
        <f t="shared" si="3"/>
        <v>0</v>
      </c>
      <c r="M13" s="18">
        <v>0</v>
      </c>
      <c r="N13" s="18">
        <v>0</v>
      </c>
      <c r="O13" s="19">
        <f t="shared" si="4"/>
        <v>0.2498</v>
      </c>
      <c r="P13" s="19">
        <f t="shared" si="5"/>
        <v>0.2498</v>
      </c>
      <c r="Q13" s="18">
        <v>0</v>
      </c>
      <c r="R13" s="18">
        <v>0</v>
      </c>
      <c r="S13" s="19">
        <f t="shared" si="6"/>
        <v>0.2498</v>
      </c>
      <c r="T13" s="18">
        <v>0</v>
      </c>
      <c r="U13" s="18">
        <v>0</v>
      </c>
      <c r="V13" s="18">
        <v>0</v>
      </c>
      <c r="W13" s="18">
        <f t="shared" si="7"/>
        <v>0</v>
      </c>
      <c r="X13" s="20"/>
    </row>
    <row r="14" spans="1:24" ht="28.5" customHeight="1">
      <c r="A14" s="24"/>
      <c r="B14" s="18" t="s">
        <v>40</v>
      </c>
      <c r="C14" s="19">
        <f t="shared" si="1"/>
        <v>0.661</v>
      </c>
      <c r="D14" s="20" t="s">
        <v>27</v>
      </c>
      <c r="E14" s="20" t="s">
        <v>41</v>
      </c>
      <c r="F14" s="19">
        <v>0.661</v>
      </c>
      <c r="G14" s="25">
        <v>0</v>
      </c>
      <c r="H14" s="18">
        <v>0</v>
      </c>
      <c r="I14" s="18">
        <v>0</v>
      </c>
      <c r="J14" s="19">
        <f t="shared" si="2"/>
        <v>0.661</v>
      </c>
      <c r="K14" s="18">
        <v>0</v>
      </c>
      <c r="L14" s="18">
        <f t="shared" si="3"/>
        <v>0</v>
      </c>
      <c r="M14" s="18">
        <v>0</v>
      </c>
      <c r="N14" s="18">
        <v>0</v>
      </c>
      <c r="O14" s="19">
        <f t="shared" si="4"/>
        <v>0.661</v>
      </c>
      <c r="P14" s="19">
        <f t="shared" si="5"/>
        <v>0.661</v>
      </c>
      <c r="Q14" s="18">
        <v>0</v>
      </c>
      <c r="R14" s="18">
        <v>0</v>
      </c>
      <c r="S14" s="19">
        <f t="shared" si="6"/>
        <v>0.661</v>
      </c>
      <c r="T14" s="18">
        <v>0</v>
      </c>
      <c r="U14" s="18">
        <v>0</v>
      </c>
      <c r="V14" s="18">
        <v>0</v>
      </c>
      <c r="W14" s="18">
        <f t="shared" si="7"/>
        <v>0</v>
      </c>
      <c r="X14" s="20"/>
    </row>
    <row r="15" spans="1:24" ht="28.5" customHeight="1">
      <c r="A15" s="24"/>
      <c r="B15" s="18" t="s">
        <v>42</v>
      </c>
      <c r="C15" s="19">
        <f t="shared" si="1"/>
        <v>0.0968</v>
      </c>
      <c r="D15" s="20" t="s">
        <v>27</v>
      </c>
      <c r="E15" s="20" t="s">
        <v>43</v>
      </c>
      <c r="F15" s="19">
        <v>0.0968</v>
      </c>
      <c r="G15" s="25">
        <v>0</v>
      </c>
      <c r="H15" s="18">
        <v>0</v>
      </c>
      <c r="I15" s="18">
        <v>0</v>
      </c>
      <c r="J15" s="19">
        <f t="shared" si="2"/>
        <v>0.0968</v>
      </c>
      <c r="K15" s="18">
        <v>0</v>
      </c>
      <c r="L15" s="18">
        <f t="shared" si="3"/>
        <v>0</v>
      </c>
      <c r="M15" s="18">
        <v>0</v>
      </c>
      <c r="N15" s="18">
        <v>0</v>
      </c>
      <c r="O15" s="19">
        <f t="shared" si="4"/>
        <v>0.0968</v>
      </c>
      <c r="P15" s="19">
        <f t="shared" si="5"/>
        <v>0.0968</v>
      </c>
      <c r="Q15" s="18">
        <v>0</v>
      </c>
      <c r="R15" s="18">
        <v>0</v>
      </c>
      <c r="S15" s="19">
        <f t="shared" si="6"/>
        <v>0.0968</v>
      </c>
      <c r="T15" s="18">
        <v>0</v>
      </c>
      <c r="U15" s="18">
        <v>0</v>
      </c>
      <c r="V15" s="18">
        <v>0</v>
      </c>
      <c r="W15" s="18">
        <f t="shared" si="7"/>
        <v>0</v>
      </c>
      <c r="X15" s="20"/>
    </row>
    <row r="16" spans="1:24" ht="28.5" customHeight="1">
      <c r="A16" s="24"/>
      <c r="B16" s="18" t="s">
        <v>44</v>
      </c>
      <c r="C16" s="19">
        <f t="shared" si="1"/>
        <v>0.1283</v>
      </c>
      <c r="D16" s="20" t="s">
        <v>27</v>
      </c>
      <c r="E16" s="20" t="s">
        <v>43</v>
      </c>
      <c r="F16" s="19">
        <v>0.1283</v>
      </c>
      <c r="G16" s="25">
        <v>0</v>
      </c>
      <c r="H16" s="18">
        <v>0</v>
      </c>
      <c r="I16" s="18">
        <v>0</v>
      </c>
      <c r="J16" s="19">
        <f t="shared" si="2"/>
        <v>0.1283</v>
      </c>
      <c r="K16" s="18">
        <v>0</v>
      </c>
      <c r="L16" s="18">
        <f t="shared" si="3"/>
        <v>0</v>
      </c>
      <c r="M16" s="18">
        <v>0</v>
      </c>
      <c r="N16" s="18">
        <v>0</v>
      </c>
      <c r="O16" s="19">
        <f t="shared" si="4"/>
        <v>0.1283</v>
      </c>
      <c r="P16" s="19">
        <f t="shared" si="5"/>
        <v>0.1283</v>
      </c>
      <c r="Q16" s="18">
        <v>0</v>
      </c>
      <c r="R16" s="18">
        <v>0</v>
      </c>
      <c r="S16" s="19">
        <f t="shared" si="6"/>
        <v>0.1283</v>
      </c>
      <c r="T16" s="18">
        <v>0</v>
      </c>
      <c r="U16" s="18">
        <v>0</v>
      </c>
      <c r="V16" s="18">
        <v>0</v>
      </c>
      <c r="W16" s="18">
        <f t="shared" si="7"/>
        <v>0</v>
      </c>
      <c r="X16" s="20"/>
    </row>
    <row r="17" spans="1:24" ht="28.5" customHeight="1">
      <c r="A17" s="24"/>
      <c r="B17" s="18" t="s">
        <v>45</v>
      </c>
      <c r="C17" s="19">
        <f t="shared" si="1"/>
        <v>0.6054</v>
      </c>
      <c r="D17" s="20" t="s">
        <v>27</v>
      </c>
      <c r="E17" s="20" t="s">
        <v>46</v>
      </c>
      <c r="F17" s="19">
        <v>0.6054</v>
      </c>
      <c r="G17" s="25">
        <v>0</v>
      </c>
      <c r="H17" s="18">
        <v>0</v>
      </c>
      <c r="I17" s="18">
        <v>0</v>
      </c>
      <c r="J17" s="19">
        <f t="shared" si="2"/>
        <v>0.6054</v>
      </c>
      <c r="K17" s="18">
        <v>0</v>
      </c>
      <c r="L17" s="18">
        <f t="shared" si="3"/>
        <v>0</v>
      </c>
      <c r="M17" s="18">
        <v>0</v>
      </c>
      <c r="N17" s="18">
        <v>0</v>
      </c>
      <c r="O17" s="19">
        <f t="shared" si="4"/>
        <v>0.6054</v>
      </c>
      <c r="P17" s="19">
        <f t="shared" si="5"/>
        <v>0.6054</v>
      </c>
      <c r="Q17" s="18">
        <v>0</v>
      </c>
      <c r="R17" s="18">
        <v>0</v>
      </c>
      <c r="S17" s="19">
        <f t="shared" si="6"/>
        <v>0.6054</v>
      </c>
      <c r="T17" s="18">
        <v>0</v>
      </c>
      <c r="U17" s="18">
        <v>0</v>
      </c>
      <c r="V17" s="18">
        <v>0</v>
      </c>
      <c r="W17" s="18">
        <f t="shared" si="7"/>
        <v>0</v>
      </c>
      <c r="X17" s="20"/>
    </row>
    <row r="18" spans="1:24" ht="28.5" customHeight="1">
      <c r="A18" s="24"/>
      <c r="B18" s="18" t="s">
        <v>47</v>
      </c>
      <c r="C18" s="19">
        <f t="shared" si="1"/>
        <v>2.8551</v>
      </c>
      <c r="D18" s="20" t="s">
        <v>27</v>
      </c>
      <c r="E18" s="20" t="s">
        <v>43</v>
      </c>
      <c r="F18" s="19">
        <v>2.8551</v>
      </c>
      <c r="G18" s="25">
        <v>0</v>
      </c>
      <c r="H18" s="18">
        <v>0</v>
      </c>
      <c r="I18" s="18">
        <v>0</v>
      </c>
      <c r="J18" s="19">
        <f t="shared" si="2"/>
        <v>2.8551</v>
      </c>
      <c r="K18" s="18">
        <v>0</v>
      </c>
      <c r="L18" s="18">
        <f t="shared" si="3"/>
        <v>0</v>
      </c>
      <c r="M18" s="18">
        <v>0</v>
      </c>
      <c r="N18" s="18">
        <v>0</v>
      </c>
      <c r="O18" s="19">
        <f t="shared" si="4"/>
        <v>2.8551</v>
      </c>
      <c r="P18" s="19">
        <f t="shared" si="5"/>
        <v>2.8551</v>
      </c>
      <c r="Q18" s="18">
        <v>0</v>
      </c>
      <c r="R18" s="18">
        <v>0</v>
      </c>
      <c r="S18" s="19">
        <f t="shared" si="6"/>
        <v>2.8551</v>
      </c>
      <c r="T18" s="18">
        <v>0</v>
      </c>
      <c r="U18" s="18">
        <v>0</v>
      </c>
      <c r="V18" s="18">
        <v>0</v>
      </c>
      <c r="W18" s="18">
        <f t="shared" si="7"/>
        <v>0</v>
      </c>
      <c r="X18" s="20"/>
    </row>
    <row r="19" spans="1:24" ht="28.5" customHeight="1">
      <c r="A19" s="24"/>
      <c r="B19" s="18" t="s">
        <v>48</v>
      </c>
      <c r="C19" s="19">
        <f t="shared" si="1"/>
        <v>1.1758</v>
      </c>
      <c r="D19" s="20" t="s">
        <v>27</v>
      </c>
      <c r="E19" s="20" t="s">
        <v>49</v>
      </c>
      <c r="F19" s="19">
        <v>1.1758</v>
      </c>
      <c r="G19" s="25">
        <v>0</v>
      </c>
      <c r="H19" s="18">
        <v>0</v>
      </c>
      <c r="I19" s="18">
        <v>0</v>
      </c>
      <c r="J19" s="19">
        <f t="shared" si="2"/>
        <v>1.1758</v>
      </c>
      <c r="K19" s="18">
        <v>0</v>
      </c>
      <c r="L19" s="18">
        <f t="shared" si="3"/>
        <v>0</v>
      </c>
      <c r="M19" s="18">
        <v>0</v>
      </c>
      <c r="N19" s="18">
        <v>0</v>
      </c>
      <c r="O19" s="19">
        <f t="shared" si="4"/>
        <v>1.1758</v>
      </c>
      <c r="P19" s="19">
        <f t="shared" si="5"/>
        <v>1.1758</v>
      </c>
      <c r="Q19" s="18">
        <v>0</v>
      </c>
      <c r="R19" s="18">
        <v>0</v>
      </c>
      <c r="S19" s="19">
        <f t="shared" si="6"/>
        <v>1.1758</v>
      </c>
      <c r="T19" s="18">
        <v>0</v>
      </c>
      <c r="U19" s="18">
        <v>0</v>
      </c>
      <c r="V19" s="18">
        <v>0</v>
      </c>
      <c r="W19" s="18">
        <f t="shared" si="7"/>
        <v>0</v>
      </c>
      <c r="X19" s="20"/>
    </row>
    <row r="20" spans="1:24" ht="28.5" customHeight="1">
      <c r="A20" s="24"/>
      <c r="B20" s="18" t="s">
        <v>50</v>
      </c>
      <c r="C20" s="19">
        <f t="shared" si="1"/>
        <v>0.6684</v>
      </c>
      <c r="D20" s="20" t="s">
        <v>27</v>
      </c>
      <c r="E20" s="20" t="s">
        <v>51</v>
      </c>
      <c r="F20" s="19">
        <v>0.5998</v>
      </c>
      <c r="G20" s="19">
        <v>0.5998</v>
      </c>
      <c r="H20" s="18">
        <v>0</v>
      </c>
      <c r="I20" s="18">
        <v>0.0686</v>
      </c>
      <c r="J20" s="19">
        <f t="shared" si="2"/>
        <v>0.5998</v>
      </c>
      <c r="K20" s="18">
        <v>0</v>
      </c>
      <c r="L20" s="18">
        <f t="shared" si="3"/>
        <v>0.0686</v>
      </c>
      <c r="M20" s="18">
        <v>0</v>
      </c>
      <c r="N20" s="18">
        <v>0</v>
      </c>
      <c r="O20" s="19">
        <f t="shared" si="4"/>
        <v>0.6684</v>
      </c>
      <c r="P20" s="19">
        <f t="shared" si="5"/>
        <v>0.6684</v>
      </c>
      <c r="Q20" s="18">
        <v>0</v>
      </c>
      <c r="R20" s="18">
        <v>0</v>
      </c>
      <c r="S20" s="19">
        <f t="shared" si="6"/>
        <v>0.5998</v>
      </c>
      <c r="T20" s="18">
        <v>0</v>
      </c>
      <c r="U20" s="18">
        <v>0</v>
      </c>
      <c r="V20" s="18">
        <v>0</v>
      </c>
      <c r="W20" s="18">
        <f t="shared" si="7"/>
        <v>0.0686</v>
      </c>
      <c r="X20" s="20"/>
    </row>
    <row r="21" spans="1:24" ht="28.5" customHeight="1">
      <c r="A21" s="24"/>
      <c r="B21" s="18" t="s">
        <v>52</v>
      </c>
      <c r="C21" s="19">
        <f t="shared" si="1"/>
        <v>0.209</v>
      </c>
      <c r="D21" s="20" t="s">
        <v>27</v>
      </c>
      <c r="E21" s="20" t="s">
        <v>53</v>
      </c>
      <c r="F21" s="19">
        <v>0.209</v>
      </c>
      <c r="G21" s="25">
        <v>0</v>
      </c>
      <c r="H21" s="18">
        <v>0</v>
      </c>
      <c r="I21" s="18">
        <v>0</v>
      </c>
      <c r="J21" s="19">
        <f t="shared" si="2"/>
        <v>0.209</v>
      </c>
      <c r="K21" s="18">
        <v>0</v>
      </c>
      <c r="L21" s="18">
        <f t="shared" si="3"/>
        <v>0</v>
      </c>
      <c r="M21" s="18">
        <v>0</v>
      </c>
      <c r="N21" s="18">
        <v>0</v>
      </c>
      <c r="O21" s="19">
        <f t="shared" si="4"/>
        <v>0.209</v>
      </c>
      <c r="P21" s="19">
        <f t="shared" si="5"/>
        <v>0.209</v>
      </c>
      <c r="Q21" s="18">
        <v>0</v>
      </c>
      <c r="R21" s="18">
        <v>0</v>
      </c>
      <c r="S21" s="19">
        <f t="shared" si="6"/>
        <v>0.209</v>
      </c>
      <c r="T21" s="18">
        <v>0</v>
      </c>
      <c r="U21" s="18">
        <v>0</v>
      </c>
      <c r="V21" s="18">
        <v>0</v>
      </c>
      <c r="W21" s="18">
        <f t="shared" si="7"/>
        <v>0</v>
      </c>
      <c r="X21" s="20"/>
    </row>
    <row r="22" spans="1:24" ht="28.5" customHeight="1">
      <c r="A22" s="24"/>
      <c r="B22" s="18" t="s">
        <v>54</v>
      </c>
      <c r="C22" s="19">
        <f t="shared" si="1"/>
        <v>0.1401</v>
      </c>
      <c r="D22" s="20" t="s">
        <v>27</v>
      </c>
      <c r="E22" s="20" t="s">
        <v>55</v>
      </c>
      <c r="F22" s="19">
        <v>0.1401</v>
      </c>
      <c r="G22" s="25">
        <v>0</v>
      </c>
      <c r="H22" s="18">
        <v>0</v>
      </c>
      <c r="I22" s="18">
        <v>0</v>
      </c>
      <c r="J22" s="19">
        <f t="shared" si="2"/>
        <v>0.1401</v>
      </c>
      <c r="K22" s="18">
        <v>0</v>
      </c>
      <c r="L22" s="18">
        <f t="shared" si="3"/>
        <v>0</v>
      </c>
      <c r="M22" s="18">
        <v>0</v>
      </c>
      <c r="N22" s="18">
        <v>0</v>
      </c>
      <c r="O22" s="19">
        <f t="shared" si="4"/>
        <v>0.1401</v>
      </c>
      <c r="P22" s="19">
        <f t="shared" si="5"/>
        <v>0.1401</v>
      </c>
      <c r="Q22" s="18">
        <v>0</v>
      </c>
      <c r="R22" s="18">
        <v>0</v>
      </c>
      <c r="S22" s="19">
        <f t="shared" si="6"/>
        <v>0.1401</v>
      </c>
      <c r="T22" s="18">
        <v>0</v>
      </c>
      <c r="U22" s="18">
        <v>0</v>
      </c>
      <c r="V22" s="18">
        <v>0</v>
      </c>
      <c r="W22" s="18">
        <f t="shared" si="7"/>
        <v>0</v>
      </c>
      <c r="X22" s="20"/>
    </row>
    <row r="23" spans="1:24" ht="22.5" customHeight="1">
      <c r="A23" s="26"/>
      <c r="B23" s="17" t="s">
        <v>29</v>
      </c>
      <c r="C23" s="21">
        <f>SUM(C10:C22)</f>
        <v>9.3815</v>
      </c>
      <c r="D23" s="22" t="s">
        <v>30</v>
      </c>
      <c r="E23" s="22" t="s">
        <v>30</v>
      </c>
      <c r="F23" s="21">
        <f>SUM(F10:F22)</f>
        <v>9.3104</v>
      </c>
      <c r="G23" s="21">
        <f aca="true" t="shared" si="8" ref="G23:W23">SUM(G10:G22)</f>
        <v>2.1814</v>
      </c>
      <c r="H23" s="27">
        <v>0</v>
      </c>
      <c r="I23" s="21">
        <f t="shared" si="8"/>
        <v>0.0711</v>
      </c>
      <c r="J23" s="21">
        <f t="shared" si="8"/>
        <v>9.3104</v>
      </c>
      <c r="K23" s="27">
        <f t="shared" si="8"/>
        <v>0</v>
      </c>
      <c r="L23" s="21">
        <f t="shared" si="8"/>
        <v>0.0711</v>
      </c>
      <c r="M23" s="27">
        <f t="shared" si="8"/>
        <v>0</v>
      </c>
      <c r="N23" s="27">
        <f t="shared" si="8"/>
        <v>0</v>
      </c>
      <c r="O23" s="21">
        <f t="shared" si="8"/>
        <v>9.3815</v>
      </c>
      <c r="P23" s="21">
        <f t="shared" si="8"/>
        <v>9.3815</v>
      </c>
      <c r="Q23" s="27">
        <f t="shared" si="8"/>
        <v>0</v>
      </c>
      <c r="R23" s="27">
        <f t="shared" si="8"/>
        <v>0</v>
      </c>
      <c r="S23" s="21">
        <f t="shared" si="8"/>
        <v>9.3104</v>
      </c>
      <c r="T23" s="27">
        <f t="shared" si="8"/>
        <v>0</v>
      </c>
      <c r="U23" s="27">
        <f t="shared" si="8"/>
        <v>0</v>
      </c>
      <c r="V23" s="27">
        <f t="shared" si="8"/>
        <v>0</v>
      </c>
      <c r="W23" s="21">
        <f t="shared" si="8"/>
        <v>0.0711</v>
      </c>
      <c r="X23" s="20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14.25"/>
    <row r="54" ht="14.25"/>
    <row r="55" ht="14.25"/>
  </sheetData>
  <sheetProtection/>
  <mergeCells count="32">
    <mergeCell ref="A2:X2"/>
    <mergeCell ref="A3:X3"/>
    <mergeCell ref="N4:W4"/>
    <mergeCell ref="N5:R5"/>
    <mergeCell ref="S5:W5"/>
    <mergeCell ref="P6:Q6"/>
    <mergeCell ref="U6:V6"/>
    <mergeCell ref="A6:A7"/>
    <mergeCell ref="A8:A9"/>
    <mergeCell ref="A10:A23"/>
    <mergeCell ref="B6:B7"/>
    <mergeCell ref="C4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R6:R7"/>
    <mergeCell ref="S6:S7"/>
    <mergeCell ref="T6:T7"/>
    <mergeCell ref="W6:W7"/>
    <mergeCell ref="X4:X7"/>
    <mergeCell ref="F4:I5"/>
    <mergeCell ref="J4:M5"/>
    <mergeCell ref="D4:E5"/>
    <mergeCell ref="A4:B5"/>
  </mergeCells>
  <printOptions/>
  <pageMargins left="0.75" right="0.75" top="1" bottom="1" header="0.5" footer="0.5"/>
  <pageSetup fitToHeight="1" fitToWidth="1" horizontalDpi="1200" verticalDpi="12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GD-20182-28</dc:creator>
  <cp:keywords/>
  <dc:description/>
  <cp:lastModifiedBy>Administrator</cp:lastModifiedBy>
  <cp:lastPrinted>2021-01-23T10:01:06Z</cp:lastPrinted>
  <dcterms:created xsi:type="dcterms:W3CDTF">1996-12-17T01:32:42Z</dcterms:created>
  <dcterms:modified xsi:type="dcterms:W3CDTF">2021-02-23T01:53:34Z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