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Sheet1" sheetId="1" r:id="rId1"/>
  </sheets>
  <calcPr calcId="144525"/>
</workbook>
</file>

<file path=xl/sharedStrings.xml><?xml version="1.0" encoding="utf-8"?>
<sst xmlns="http://schemas.openxmlformats.org/spreadsheetml/2006/main" count="167" uniqueCount="95">
  <si>
    <t>揭阳市高速公路出入口及埔上互通立交综合整治工程项目投资情况表</t>
  </si>
  <si>
    <t>单位：万元</t>
  </si>
  <si>
    <t>序号</t>
  </si>
  <si>
    <t>项目名称</t>
  </si>
  <si>
    <t>项目概况</t>
  </si>
  <si>
    <t>概算
总投资</t>
  </si>
  <si>
    <t>其中</t>
  </si>
  <si>
    <t>建设计划</t>
  </si>
  <si>
    <t>实施责任单位</t>
  </si>
  <si>
    <t>征地拆迁
责任单位</t>
  </si>
  <si>
    <t>备注</t>
  </si>
  <si>
    <t>建安费</t>
  </si>
  <si>
    <t>征地拆迁补偿</t>
  </si>
  <si>
    <t>工程建设其它费用</t>
  </si>
  <si>
    <t>市区高速公路出入口（含揭东区、空港经济区、揭阳产业园）（9项）</t>
  </si>
  <si>
    <t>锡场出入口</t>
  </si>
  <si>
    <t>工程概算1678.03万元,其中建安费824.99万元，征地拆迁646.79万元，工程建设其他费用206.25万元。</t>
  </si>
  <si>
    <t>2019年下半年开工，2019年12月完工。</t>
  </si>
  <si>
    <t>市公路局</t>
  </si>
  <si>
    <t>揭东区政府</t>
  </si>
  <si>
    <t>潮惠高速</t>
  </si>
  <si>
    <t>霖磐出入口</t>
  </si>
  <si>
    <t>工程概算793.75万元,其中建安费349.06万元，征地拆迁345.18万元，工程建设其他费用99.51万元。</t>
  </si>
  <si>
    <t>揭阳产业园
管委会</t>
  </si>
  <si>
    <t>机场东
出入口</t>
  </si>
  <si>
    <t>工程概算93.24万元,其中建安费71.47万元，征地拆迁0.46万元，工程建设其他费用21.31万元。</t>
  </si>
  <si>
    <t>空港经济区
管委会</t>
  </si>
  <si>
    <t>甬莞高速</t>
  </si>
  <si>
    <t>机场西
出入口</t>
  </si>
  <si>
    <t>工程概算216.35万元,其中建安费171.6万元，征地拆迁0.64万元，工程建设其他费用44.11万元。</t>
  </si>
  <si>
    <t>登岗出入口</t>
  </si>
  <si>
    <t>工程概算152.32万元,其中建安费102.32万元，征地拆迁11.85万元，工程建设其他费用38.15万元。</t>
  </si>
  <si>
    <t>汕昆高速</t>
  </si>
  <si>
    <t>云路出入口</t>
  </si>
  <si>
    <t>工程概算936.98万元,其中建安费483.1万元，征地拆迁320.79万元，工程建设其他费用133.09万元。</t>
  </si>
  <si>
    <t>埔田出入口</t>
  </si>
  <si>
    <t>工程概算369.63万元,其中建安费205.96万元，征地拆迁97.53万元，工程建设其他费用66.14万元。</t>
  </si>
  <si>
    <t>玉湖出入口</t>
  </si>
  <si>
    <t>工程概算548.75万元,其中建安费366.95万元，征地拆迁81.42万元，工程建设其他费用100.38万元。</t>
  </si>
  <si>
    <t>埔上互通立交</t>
  </si>
  <si>
    <t>工程概算2349.25万元,其中建安费1965.44万元，征地拆迁13.87万元，工程建设其他费用369.94万元。</t>
  </si>
  <si>
    <t>潮惠高速、汕昆高速（汕梅）</t>
  </si>
  <si>
    <t>小计</t>
  </si>
  <si>
    <t>9个项目概算投资总额7138.3万元,其中建安费4540.89万元, 征地拆迁1518.53万元，工程建设其他费用1078.88万元。</t>
  </si>
  <si>
    <t>惠来县高速公路出入口（5项）</t>
  </si>
  <si>
    <t>葵潭出入口</t>
  </si>
  <si>
    <t>工程概算536.69万元,其中建安费229.65万元，征地拆迁195.58万元，工程建设其他费用111.46万元。</t>
  </si>
  <si>
    <t>惠来县政府</t>
  </si>
  <si>
    <t>东港出入口</t>
  </si>
  <si>
    <t>工程概算350.51万元,其中建安费255.54万元，征地拆迁20.16万元，工程建设其他费用74.81万元。</t>
  </si>
  <si>
    <t>仙庵出入口</t>
  </si>
  <si>
    <t>工程概算677.86万元,其中建安费426.48万元，征地拆迁134.58万元，工程建设其他费用116.8万元。</t>
  </si>
  <si>
    <t>沈海高速</t>
  </si>
  <si>
    <t>惠来出入口</t>
  </si>
  <si>
    <t>工程概算819.26万元,其中建安费517.58万元，征地拆迁129.95万元，工程建设其他费用171.73万元。</t>
  </si>
  <si>
    <t>华湖出入口</t>
  </si>
  <si>
    <t>工程概算3064.05万元,其中建安费2489.97万元，征地拆迁46.18万元，工程建设其他费用527.9万元。</t>
  </si>
  <si>
    <t>揭惠高速</t>
  </si>
  <si>
    <t>5个项目概算投资总额5448.37万元,其中建安费3919.22万元，征地拆迁526.45万元，工程建设其他费用1002.7万元。</t>
  </si>
  <si>
    <t>大南海石化工业区高速出入口（1项）</t>
  </si>
  <si>
    <t>隆江出入口</t>
  </si>
  <si>
    <t>工程概算4039.77万元,其中建安费1732.49万元，征地拆迁1880.84万元，工程建设其他费用426.44万元。</t>
  </si>
  <si>
    <t>大南海工业区
管委会</t>
  </si>
  <si>
    <t>揭西县高速公路出入口（6项）</t>
  </si>
  <si>
    <t>凤江出入口</t>
  </si>
  <si>
    <t>工程概算880.41万元,其中建安费552.35万元，征地拆迁181.13万元，工程建设其他费用146.93万元。</t>
  </si>
  <si>
    <t>揭西县政府</t>
  </si>
  <si>
    <t>灰寨出入口</t>
  </si>
  <si>
    <t>工程概算442.17万元,其中建安费271.05万元，征地拆迁90.66万元，工程建设其他费用80.46万元。</t>
  </si>
  <si>
    <t>大溪出入口</t>
  </si>
  <si>
    <t>工程概算298.58万元,其中建安费177.24万元，征地拆迁61.96万元，工程建设其他费用59.38万元。</t>
  </si>
  <si>
    <t>河婆出入口</t>
  </si>
  <si>
    <t>工程概算694.74万元,其中建安费368.28万元，征地拆迁176.47万元，工程建设其他费用149.99万元。</t>
  </si>
  <si>
    <t>龙潭出入口</t>
  </si>
  <si>
    <t>工程概算519.97万元,其中建安费337.84万元，征地拆迁88.57万元，工程建设其他费用93.56万元。</t>
  </si>
  <si>
    <t>汕湛高速</t>
  </si>
  <si>
    <t>揭西出入口</t>
  </si>
  <si>
    <t>工程概算1981.12万元,其中建安费1154.01万元，征地拆迁541.55万元，工程建设其他费用285.56万元。</t>
  </si>
  <si>
    <t>6个项目概算投资总额4816.99万元,其中建安费2860.77万元，征地拆迁1140.34万元，工程建设其他费用815.88万元。</t>
  </si>
  <si>
    <t>普宁市高速公路出入口（5项）</t>
  </si>
  <si>
    <t>赤岗出入口</t>
  </si>
  <si>
    <t>工程概算1106.80万元,其中建安费489.92万元，征地拆迁482.04万元，工程建设其他费用134.84万元。</t>
  </si>
  <si>
    <t>普宁市政府</t>
  </si>
  <si>
    <t>泥沟出入口</t>
  </si>
  <si>
    <t>工程概算2144.80万元,其中建安费1475.45万元，征地拆迁359.99万元，工程建设其他费用309.36万元。</t>
  </si>
  <si>
    <t>池尾出入口</t>
  </si>
  <si>
    <t>工程概算180.75万元,其中建安费110.28万元，征地拆迁40.11万元，工程建设其他费用30.36万元。</t>
  </si>
  <si>
    <t>广太出入口</t>
  </si>
  <si>
    <t>工程概算368.87万元，其中建安费280.06万元，征地拆迁15.62万元，工程建设其他费用73.19万元。</t>
  </si>
  <si>
    <t>高柏出入口</t>
  </si>
  <si>
    <t>工程概算275.17万元,其中建安费178.57万元，征地拆迁49.31万元，工程建设其他费用47.29万元。</t>
  </si>
  <si>
    <t>5个项目概算投资总额4076.39万元，其中建安费2534.28万元，征地拆迁947.07万元，工程建设其他费用595.04万元。</t>
  </si>
  <si>
    <t>总计</t>
  </si>
  <si>
    <t>本次综合整治工程方案设计共26个项目，工程概算总投资25519.82万元，其中工程建筑安装费用15587.65万元，征地拆迁补偿6013.23万元，工程建设其它费用3918.94万元。</t>
  </si>
  <si>
    <t>注：上述26个项目概算总投资25519.82万元，扣除霖磐高速公路出入口概算金额793.75万元之外，市需投入财政资金24726.07万元。</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</si>
</sst>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0.00_ "/>
    <numFmt numFmtId="41" formatCode="_ * #,##0_ ;_ * \-#,##0_ ;_ * &quot;-&quot;_ ;_ @_ "/>
    <numFmt numFmtId="44" formatCode="_ &quot;￥&quot;* #,##0.00_ ;_ &quot;￥&quot;* \-#,##0.00_ ;_ &quot;￥&quot;* &quot;-&quot;??_ ;_ @_ "/>
    <numFmt numFmtId="177" formatCode="0.00_);[Red]\(0.00\)"/>
  </numFmts>
  <fonts count="29">
    <font>
      <sz val="11"/>
      <color theme="1"/>
      <name val="宋体"/>
      <charset val="134"/>
      <scheme val="minor"/>
    </font>
    <font>
      <sz val="20"/>
      <color theme="1"/>
      <name val="方正小标宋简体"/>
      <charset val="134"/>
    </font>
    <font>
      <b/>
      <sz val="11"/>
      <color indexed="8"/>
      <name val="宋体"/>
      <charset val="134"/>
    </font>
    <font>
      <b/>
      <sz val="12"/>
      <color indexed="8"/>
      <name val="宋体"/>
      <charset val="134"/>
    </font>
    <font>
      <sz val="11"/>
      <color indexed="8"/>
      <name val="宋体"/>
      <charset val="134"/>
    </font>
    <font>
      <sz val="11"/>
      <name val="宋体"/>
      <charset val="134"/>
    </font>
    <font>
      <sz val="14"/>
      <color indexed="8"/>
      <name val="楷体"/>
      <charset val="134"/>
    </font>
    <font>
      <b/>
      <sz val="14"/>
      <color indexed="8"/>
      <name val="楷体"/>
      <charset val="134"/>
    </font>
    <font>
      <sz val="16"/>
      <color theme="1"/>
      <name val="楷体"/>
      <charset val="134"/>
    </font>
    <font>
      <sz val="14"/>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10" applyNumberFormat="0" applyFont="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12" applyNumberFormat="0" applyFill="0" applyAlignment="0" applyProtection="0">
      <alignment vertical="center"/>
    </xf>
    <xf numFmtId="0" fontId="23" fillId="0" borderId="12" applyNumberFormat="0" applyFill="0" applyAlignment="0" applyProtection="0">
      <alignment vertical="center"/>
    </xf>
    <xf numFmtId="0" fontId="10" fillId="2" borderId="0" applyNumberFormat="0" applyBorder="0" applyAlignment="0" applyProtection="0">
      <alignment vertical="center"/>
    </xf>
    <xf numFmtId="0" fontId="18" fillId="0" borderId="13" applyNumberFormat="0" applyFill="0" applyAlignment="0" applyProtection="0">
      <alignment vertical="center"/>
    </xf>
    <xf numFmtId="0" fontId="10" fillId="17" borderId="0" applyNumberFormat="0" applyBorder="0" applyAlignment="0" applyProtection="0">
      <alignment vertical="center"/>
    </xf>
    <xf numFmtId="0" fontId="25" fillId="18" borderId="15" applyNumberFormat="0" applyAlignment="0" applyProtection="0">
      <alignment vertical="center"/>
    </xf>
    <xf numFmtId="0" fontId="26" fillId="18" borderId="8" applyNumberFormat="0" applyAlignment="0" applyProtection="0">
      <alignment vertical="center"/>
    </xf>
    <xf numFmtId="0" fontId="17" fillId="13" borderId="11" applyNumberFormat="0" applyAlignment="0" applyProtection="0">
      <alignment vertical="center"/>
    </xf>
    <xf numFmtId="0" fontId="12" fillId="12" borderId="0" applyNumberFormat="0" applyBorder="0" applyAlignment="0" applyProtection="0">
      <alignment vertical="center"/>
    </xf>
    <xf numFmtId="0" fontId="10" fillId="16" borderId="0" applyNumberFormat="0" applyBorder="0" applyAlignment="0" applyProtection="0">
      <alignment vertical="center"/>
    </xf>
    <xf numFmtId="0" fontId="24" fillId="0" borderId="14" applyNumberFormat="0" applyFill="0" applyAlignment="0" applyProtection="0">
      <alignment vertical="center"/>
    </xf>
    <xf numFmtId="0" fontId="14" fillId="0" borderId="9" applyNumberFormat="0" applyFill="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12" fillId="15" borderId="0" applyNumberFormat="0" applyBorder="0" applyAlignment="0" applyProtection="0">
      <alignment vertical="center"/>
    </xf>
    <xf numFmtId="0" fontId="10" fillId="23" borderId="0" applyNumberFormat="0" applyBorder="0" applyAlignment="0" applyProtection="0">
      <alignment vertical="center"/>
    </xf>
    <xf numFmtId="0" fontId="12" fillId="19"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0" fillId="31" borderId="0" applyNumberFormat="0" applyBorder="0" applyAlignment="0" applyProtection="0">
      <alignment vertical="center"/>
    </xf>
    <xf numFmtId="0" fontId="12" fillId="29"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2" fillId="22" borderId="0" applyNumberFormat="0" applyBorder="0" applyAlignment="0" applyProtection="0">
      <alignment vertical="center"/>
    </xf>
    <xf numFmtId="0" fontId="10" fillId="4"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177" fontId="5"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176" fontId="5" fillId="0" borderId="1"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vertical="center" wrapText="1"/>
    </xf>
    <xf numFmtId="0" fontId="4" fillId="0" borderId="3" xfId="0" applyFont="1" applyBorder="1" applyAlignment="1">
      <alignment horizontal="center" vertical="center" wrapText="1"/>
    </xf>
    <xf numFmtId="176" fontId="5" fillId="0" borderId="1" xfId="0" applyNumberFormat="1" applyFont="1" applyFill="1" applyBorder="1" applyAlignment="1">
      <alignment vertical="center"/>
    </xf>
    <xf numFmtId="0" fontId="6" fillId="0" borderId="2" xfId="0" applyFont="1" applyBorder="1" applyAlignment="1">
      <alignment vertical="center" wrapText="1"/>
    </xf>
    <xf numFmtId="0" fontId="7" fillId="0" borderId="6" xfId="0" applyFont="1" applyBorder="1" applyAlignment="1">
      <alignment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wrapText="1"/>
    </xf>
    <xf numFmtId="0" fontId="7"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view="pageBreakPreview" zoomScaleNormal="100" zoomScaleSheetLayoutView="100" topLeftCell="A34" workbookViewId="0">
      <selection activeCell="H40" sqref="H40:K40"/>
    </sheetView>
  </sheetViews>
  <sheetFormatPr defaultColWidth="9" defaultRowHeight="13.5"/>
  <cols>
    <col min="1" max="1" width="3.5" style="1" customWidth="1"/>
    <col min="2" max="2" width="12.625" style="1" customWidth="1"/>
    <col min="3" max="3" width="48.25" style="2" customWidth="1"/>
    <col min="4" max="4" width="10.125" customWidth="1"/>
    <col min="5" max="5" width="10.75" customWidth="1"/>
    <col min="6" max="6" width="8.75" customWidth="1"/>
    <col min="7" max="7" width="8.875" customWidth="1"/>
    <col min="8" max="8" width="15.25" customWidth="1"/>
    <col min="9" max="10" width="12.125" style="1" customWidth="1"/>
    <col min="11" max="11" width="10.5" style="1" customWidth="1"/>
    <col min="12" max="16384" width="9" style="1"/>
  </cols>
  <sheetData>
    <row r="1" ht="30.75" customHeight="1" spans="1:8">
      <c r="A1" s="3" t="s">
        <v>0</v>
      </c>
      <c r="C1" s="1"/>
      <c r="D1" s="1"/>
      <c r="E1" s="1"/>
      <c r="F1" s="1"/>
      <c r="G1" s="1"/>
      <c r="H1" s="1"/>
    </row>
    <row r="2" ht="19.5" customHeight="1" spans="10:11">
      <c r="J2" s="30" t="s">
        <v>1</v>
      </c>
      <c r="K2" s="31"/>
    </row>
    <row r="3" ht="21.75" customHeight="1" spans="1:11">
      <c r="A3" s="4" t="s">
        <v>2</v>
      </c>
      <c r="B3" s="4" t="s">
        <v>3</v>
      </c>
      <c r="C3" s="5" t="s">
        <v>4</v>
      </c>
      <c r="D3" s="4" t="s">
        <v>5</v>
      </c>
      <c r="E3" s="6" t="s">
        <v>6</v>
      </c>
      <c r="F3" s="6"/>
      <c r="G3" s="6"/>
      <c r="H3" s="6" t="s">
        <v>7</v>
      </c>
      <c r="I3" s="4" t="s">
        <v>8</v>
      </c>
      <c r="J3" s="4" t="s">
        <v>9</v>
      </c>
      <c r="K3" s="4" t="s">
        <v>10</v>
      </c>
    </row>
    <row r="4" ht="36.75" customHeight="1" spans="1:11">
      <c r="A4" s="4"/>
      <c r="B4" s="4"/>
      <c r="C4" s="5"/>
      <c r="D4" s="4"/>
      <c r="E4" s="4" t="s">
        <v>11</v>
      </c>
      <c r="F4" s="4" t="s">
        <v>12</v>
      </c>
      <c r="G4" s="4" t="s">
        <v>13</v>
      </c>
      <c r="H4" s="6"/>
      <c r="I4" s="4"/>
      <c r="J4" s="4"/>
      <c r="K4" s="4"/>
    </row>
    <row r="5" ht="33" customHeight="1" spans="1:11">
      <c r="A5" s="7" t="s">
        <v>14</v>
      </c>
      <c r="B5" s="7"/>
      <c r="C5" s="7"/>
      <c r="D5" s="8"/>
      <c r="E5" s="8"/>
      <c r="F5" s="8">
        <v>57848</v>
      </c>
      <c r="G5" s="8"/>
      <c r="H5" s="8"/>
      <c r="I5" s="7"/>
      <c r="J5" s="7"/>
      <c r="K5" s="7"/>
    </row>
    <row r="6" ht="45.75" customHeight="1" spans="1:11">
      <c r="A6" s="9">
        <v>1</v>
      </c>
      <c r="B6" s="9" t="s">
        <v>15</v>
      </c>
      <c r="C6" s="10" t="s">
        <v>16</v>
      </c>
      <c r="D6" s="11">
        <v>1678.03</v>
      </c>
      <c r="E6" s="11">
        <v>824.99</v>
      </c>
      <c r="F6" s="11">
        <v>646.79</v>
      </c>
      <c r="G6" s="11">
        <f t="shared" ref="G6:G14" si="0">D6-E6-F6</f>
        <v>206.25</v>
      </c>
      <c r="H6" s="12" t="s">
        <v>17</v>
      </c>
      <c r="I6" s="8" t="s">
        <v>18</v>
      </c>
      <c r="J6" s="8" t="s">
        <v>19</v>
      </c>
      <c r="K6" s="9" t="s">
        <v>20</v>
      </c>
    </row>
    <row r="7" ht="45.75" customHeight="1" spans="1:11">
      <c r="A7" s="9">
        <v>2</v>
      </c>
      <c r="B7" s="9" t="s">
        <v>21</v>
      </c>
      <c r="C7" s="10" t="s">
        <v>22</v>
      </c>
      <c r="D7" s="13">
        <v>793.75</v>
      </c>
      <c r="E7" s="13">
        <v>349.06</v>
      </c>
      <c r="F7" s="13">
        <v>345.18</v>
      </c>
      <c r="G7" s="13">
        <f t="shared" si="0"/>
        <v>99.51</v>
      </c>
      <c r="H7" s="14"/>
      <c r="I7" s="8" t="s">
        <v>23</v>
      </c>
      <c r="J7" s="8" t="s">
        <v>23</v>
      </c>
      <c r="K7" s="9" t="s">
        <v>20</v>
      </c>
    </row>
    <row r="8" ht="45.75" customHeight="1" spans="1:11">
      <c r="A8" s="9">
        <v>3</v>
      </c>
      <c r="B8" s="9" t="s">
        <v>24</v>
      </c>
      <c r="C8" s="10" t="s">
        <v>25</v>
      </c>
      <c r="D8" s="11">
        <v>93.24</v>
      </c>
      <c r="E8" s="11">
        <v>71.47</v>
      </c>
      <c r="F8" s="11">
        <v>0.46</v>
      </c>
      <c r="G8" s="11">
        <f t="shared" si="0"/>
        <v>21.31</v>
      </c>
      <c r="H8" s="14"/>
      <c r="I8" s="8" t="s">
        <v>18</v>
      </c>
      <c r="J8" s="8" t="s">
        <v>26</v>
      </c>
      <c r="K8" s="9" t="s">
        <v>27</v>
      </c>
    </row>
    <row r="9" ht="45.75" customHeight="1" spans="1:11">
      <c r="A9" s="9">
        <v>4</v>
      </c>
      <c r="B9" s="9" t="s">
        <v>28</v>
      </c>
      <c r="C9" s="10" t="s">
        <v>29</v>
      </c>
      <c r="D9" s="11">
        <v>216.35</v>
      </c>
      <c r="E9" s="11">
        <v>171.6</v>
      </c>
      <c r="F9" s="11">
        <v>0.64</v>
      </c>
      <c r="G9" s="11">
        <f t="shared" si="0"/>
        <v>44.11</v>
      </c>
      <c r="H9" s="14"/>
      <c r="I9" s="8" t="s">
        <v>18</v>
      </c>
      <c r="J9" s="8" t="s">
        <v>26</v>
      </c>
      <c r="K9" s="9" t="s">
        <v>27</v>
      </c>
    </row>
    <row r="10" ht="45.75" customHeight="1" spans="1:11">
      <c r="A10" s="9">
        <v>5</v>
      </c>
      <c r="B10" s="9" t="s">
        <v>30</v>
      </c>
      <c r="C10" s="10" t="s">
        <v>31</v>
      </c>
      <c r="D10" s="11">
        <v>152.32</v>
      </c>
      <c r="E10" s="11">
        <v>102.32</v>
      </c>
      <c r="F10" s="11">
        <v>11.85</v>
      </c>
      <c r="G10" s="11">
        <f t="shared" si="0"/>
        <v>38.15</v>
      </c>
      <c r="H10" s="14"/>
      <c r="I10" s="8" t="s">
        <v>18</v>
      </c>
      <c r="J10" s="8" t="s">
        <v>26</v>
      </c>
      <c r="K10" s="9" t="s">
        <v>32</v>
      </c>
    </row>
    <row r="11" ht="45.75" customHeight="1" spans="1:11">
      <c r="A11" s="9">
        <v>6</v>
      </c>
      <c r="B11" s="9" t="s">
        <v>33</v>
      </c>
      <c r="C11" s="10" t="s">
        <v>34</v>
      </c>
      <c r="D11" s="11">
        <v>936.98</v>
      </c>
      <c r="E11" s="11">
        <v>483.1</v>
      </c>
      <c r="F11" s="11">
        <v>320.79</v>
      </c>
      <c r="G11" s="11">
        <f t="shared" si="0"/>
        <v>133.09</v>
      </c>
      <c r="H11" s="14"/>
      <c r="I11" s="8" t="s">
        <v>18</v>
      </c>
      <c r="J11" s="8" t="s">
        <v>19</v>
      </c>
      <c r="K11" s="9" t="s">
        <v>32</v>
      </c>
    </row>
    <row r="12" ht="45.75" customHeight="1" spans="1:11">
      <c r="A12" s="9">
        <v>7</v>
      </c>
      <c r="B12" s="9" t="s">
        <v>35</v>
      </c>
      <c r="C12" s="10" t="s">
        <v>36</v>
      </c>
      <c r="D12" s="11">
        <v>369.63</v>
      </c>
      <c r="E12" s="11">
        <v>205.96</v>
      </c>
      <c r="F12" s="11">
        <v>97.53</v>
      </c>
      <c r="G12" s="11">
        <f t="shared" si="0"/>
        <v>66.14</v>
      </c>
      <c r="H12" s="14"/>
      <c r="I12" s="8" t="s">
        <v>18</v>
      </c>
      <c r="J12" s="8" t="s">
        <v>19</v>
      </c>
      <c r="K12" s="9" t="s">
        <v>32</v>
      </c>
    </row>
    <row r="13" ht="46.5" customHeight="1" spans="1:11">
      <c r="A13" s="9">
        <v>8</v>
      </c>
      <c r="B13" s="9" t="s">
        <v>37</v>
      </c>
      <c r="C13" s="10" t="s">
        <v>38</v>
      </c>
      <c r="D13" s="11">
        <v>548.75</v>
      </c>
      <c r="E13" s="11">
        <v>366.95</v>
      </c>
      <c r="F13" s="11">
        <v>81.42</v>
      </c>
      <c r="G13" s="11">
        <f t="shared" si="0"/>
        <v>100.38</v>
      </c>
      <c r="H13" s="14"/>
      <c r="I13" s="8" t="s">
        <v>18</v>
      </c>
      <c r="J13" s="8" t="s">
        <v>19</v>
      </c>
      <c r="K13" s="9" t="s">
        <v>32</v>
      </c>
    </row>
    <row r="14" ht="57" customHeight="1" spans="1:11">
      <c r="A14" s="9">
        <v>9</v>
      </c>
      <c r="B14" s="9" t="s">
        <v>39</v>
      </c>
      <c r="C14" s="10" t="s">
        <v>40</v>
      </c>
      <c r="D14" s="11">
        <v>2349.25</v>
      </c>
      <c r="E14" s="11">
        <v>1965.44</v>
      </c>
      <c r="F14" s="11">
        <v>13.87</v>
      </c>
      <c r="G14" s="11">
        <f t="shared" si="0"/>
        <v>369.94</v>
      </c>
      <c r="H14" s="15" t="s">
        <v>17</v>
      </c>
      <c r="I14" s="8" t="s">
        <v>18</v>
      </c>
      <c r="J14" s="8" t="s">
        <v>26</v>
      </c>
      <c r="K14" s="8" t="s">
        <v>41</v>
      </c>
    </row>
    <row r="15" ht="58.5" customHeight="1" spans="1:11">
      <c r="A15" s="16" t="s">
        <v>42</v>
      </c>
      <c r="B15" s="17"/>
      <c r="C15" s="10" t="s">
        <v>43</v>
      </c>
      <c r="D15" s="8">
        <v>7138.3</v>
      </c>
      <c r="E15" s="18">
        <v>4540.89</v>
      </c>
      <c r="F15" s="18">
        <v>1518.53</v>
      </c>
      <c r="G15" s="18">
        <v>1078.88</v>
      </c>
      <c r="H15" s="15"/>
      <c r="I15" s="8"/>
      <c r="J15" s="8"/>
      <c r="K15" s="8"/>
    </row>
    <row r="16" ht="38.1" customHeight="1" spans="1:11">
      <c r="A16" s="19" t="s">
        <v>44</v>
      </c>
      <c r="B16" s="19"/>
      <c r="C16" s="19"/>
      <c r="D16" s="19"/>
      <c r="E16" s="19"/>
      <c r="F16" s="19"/>
      <c r="G16" s="19"/>
      <c r="H16" s="19"/>
      <c r="I16" s="19"/>
      <c r="J16" s="19"/>
      <c r="K16" s="19"/>
    </row>
    <row r="17" ht="62.25" customHeight="1" spans="1:11">
      <c r="A17" s="8">
        <v>10</v>
      </c>
      <c r="B17" s="8" t="s">
        <v>45</v>
      </c>
      <c r="C17" s="10" t="s">
        <v>46</v>
      </c>
      <c r="D17" s="11">
        <v>536.69</v>
      </c>
      <c r="E17" s="11">
        <v>229.65</v>
      </c>
      <c r="F17" s="11">
        <v>195.58</v>
      </c>
      <c r="G17" s="11">
        <f>D17-E17-F17</f>
        <v>111.46</v>
      </c>
      <c r="H17" s="20" t="s">
        <v>17</v>
      </c>
      <c r="I17" s="8" t="s">
        <v>47</v>
      </c>
      <c r="J17" s="8" t="s">
        <v>47</v>
      </c>
      <c r="K17" s="8" t="s">
        <v>20</v>
      </c>
    </row>
    <row r="18" ht="62.25" customHeight="1" spans="1:11">
      <c r="A18" s="8">
        <v>11</v>
      </c>
      <c r="B18" s="8" t="s">
        <v>48</v>
      </c>
      <c r="C18" s="10" t="s">
        <v>49</v>
      </c>
      <c r="D18" s="11">
        <v>350.51</v>
      </c>
      <c r="E18" s="11">
        <v>255.54</v>
      </c>
      <c r="F18" s="11">
        <v>20.16</v>
      </c>
      <c r="G18" s="11">
        <f>D18-E18-F18</f>
        <v>74.81</v>
      </c>
      <c r="H18" s="21"/>
      <c r="I18" s="8" t="s">
        <v>47</v>
      </c>
      <c r="J18" s="8" t="s">
        <v>47</v>
      </c>
      <c r="K18" s="8" t="s">
        <v>20</v>
      </c>
    </row>
    <row r="19" ht="62.25" customHeight="1" spans="1:11">
      <c r="A19" s="8">
        <v>12</v>
      </c>
      <c r="B19" s="8" t="s">
        <v>50</v>
      </c>
      <c r="C19" s="10" t="s">
        <v>51</v>
      </c>
      <c r="D19" s="11">
        <v>677.86</v>
      </c>
      <c r="E19" s="11">
        <v>426.48</v>
      </c>
      <c r="F19" s="11">
        <v>134.58</v>
      </c>
      <c r="G19" s="11">
        <f>D19-E19-F19</f>
        <v>116.8</v>
      </c>
      <c r="H19" s="21"/>
      <c r="I19" s="8" t="s">
        <v>47</v>
      </c>
      <c r="J19" s="8" t="s">
        <v>47</v>
      </c>
      <c r="K19" s="24" t="s">
        <v>52</v>
      </c>
    </row>
    <row r="20" ht="62.25" customHeight="1" spans="1:11">
      <c r="A20" s="8">
        <v>13</v>
      </c>
      <c r="B20" s="8" t="s">
        <v>53</v>
      </c>
      <c r="C20" s="10" t="s">
        <v>54</v>
      </c>
      <c r="D20" s="11">
        <v>819.26</v>
      </c>
      <c r="E20" s="11">
        <v>517.58</v>
      </c>
      <c r="F20" s="11">
        <v>129.95</v>
      </c>
      <c r="G20" s="11">
        <f>D20-E20-F20</f>
        <v>171.73</v>
      </c>
      <c r="H20" s="21"/>
      <c r="I20" s="8" t="s">
        <v>47</v>
      </c>
      <c r="J20" s="8" t="s">
        <v>47</v>
      </c>
      <c r="K20" s="24" t="s">
        <v>52</v>
      </c>
    </row>
    <row r="21" ht="62.25" customHeight="1" spans="1:11">
      <c r="A21" s="8">
        <v>14</v>
      </c>
      <c r="B21" s="8" t="s">
        <v>55</v>
      </c>
      <c r="C21" s="10" t="s">
        <v>56</v>
      </c>
      <c r="D21" s="11">
        <v>3064.05</v>
      </c>
      <c r="E21" s="11">
        <v>2489.97</v>
      </c>
      <c r="F21" s="11">
        <v>46.18</v>
      </c>
      <c r="G21" s="11">
        <f>D21-E21-F21</f>
        <v>527.9</v>
      </c>
      <c r="H21" s="21"/>
      <c r="I21" s="20" t="s">
        <v>47</v>
      </c>
      <c r="J21" s="20" t="s">
        <v>47</v>
      </c>
      <c r="K21" s="32" t="s">
        <v>57</v>
      </c>
    </row>
    <row r="22" ht="62.25" customHeight="1" spans="1:11">
      <c r="A22" s="16" t="s">
        <v>42</v>
      </c>
      <c r="B22" s="17"/>
      <c r="C22" s="10" t="s">
        <v>58</v>
      </c>
      <c r="D22" s="22">
        <f>SUM(D17:D21)</f>
        <v>5448.37</v>
      </c>
      <c r="E22" s="22">
        <f>SUM(E17:E21)</f>
        <v>3919.22</v>
      </c>
      <c r="F22" s="22">
        <f>SUM(F17:F21)</f>
        <v>526.45</v>
      </c>
      <c r="G22" s="22">
        <f>SUM(G17:G21)</f>
        <v>1002.7</v>
      </c>
      <c r="H22" s="23"/>
      <c r="I22" s="33"/>
      <c r="J22" s="33"/>
      <c r="K22" s="26"/>
    </row>
    <row r="23" ht="44.25" customHeight="1" spans="1:11">
      <c r="A23" s="4" t="s">
        <v>59</v>
      </c>
      <c r="B23" s="4"/>
      <c r="C23" s="4"/>
      <c r="D23" s="4"/>
      <c r="E23" s="4"/>
      <c r="F23" s="4"/>
      <c r="G23" s="4"/>
      <c r="H23" s="4"/>
      <c r="I23" s="4"/>
      <c r="J23" s="4"/>
      <c r="K23" s="4"/>
    </row>
    <row r="24" ht="54" customHeight="1" spans="1:11">
      <c r="A24" s="9">
        <v>15</v>
      </c>
      <c r="B24" s="8" t="s">
        <v>60</v>
      </c>
      <c r="C24" s="10" t="s">
        <v>61</v>
      </c>
      <c r="D24" s="11">
        <v>4039.77</v>
      </c>
      <c r="E24" s="11">
        <v>1732.49</v>
      </c>
      <c r="F24" s="11">
        <v>1880.84</v>
      </c>
      <c r="G24" s="11">
        <f>D24-E24-F24</f>
        <v>426.44</v>
      </c>
      <c r="H24" s="14" t="s">
        <v>17</v>
      </c>
      <c r="I24" s="8" t="s">
        <v>62</v>
      </c>
      <c r="J24" s="8" t="s">
        <v>62</v>
      </c>
      <c r="K24" s="24" t="s">
        <v>52</v>
      </c>
    </row>
    <row r="25" ht="38.1" customHeight="1" spans="1:11">
      <c r="A25" s="19" t="s">
        <v>63</v>
      </c>
      <c r="B25" s="19"/>
      <c r="C25" s="19"/>
      <c r="D25" s="19"/>
      <c r="E25" s="19"/>
      <c r="F25" s="19"/>
      <c r="G25" s="19"/>
      <c r="H25" s="19"/>
      <c r="I25" s="19"/>
      <c r="J25" s="19"/>
      <c r="K25" s="19"/>
    </row>
    <row r="26" ht="54" customHeight="1" spans="1:11">
      <c r="A26" s="8">
        <v>16</v>
      </c>
      <c r="B26" s="8" t="s">
        <v>64</v>
      </c>
      <c r="C26" s="10" t="s">
        <v>65</v>
      </c>
      <c r="D26" s="11">
        <v>880.41</v>
      </c>
      <c r="E26" s="11">
        <v>552.35</v>
      </c>
      <c r="F26" s="11">
        <v>181.13</v>
      </c>
      <c r="G26" s="11">
        <f t="shared" ref="G26:G31" si="1">D26-E26-F26</f>
        <v>146.93</v>
      </c>
      <c r="H26" s="8" t="s">
        <v>17</v>
      </c>
      <c r="I26" s="9" t="s">
        <v>66</v>
      </c>
      <c r="J26" s="9" t="s">
        <v>66</v>
      </c>
      <c r="K26" s="24" t="s">
        <v>27</v>
      </c>
    </row>
    <row r="27" ht="54" customHeight="1" spans="1:11">
      <c r="A27" s="8">
        <v>17</v>
      </c>
      <c r="B27" s="9" t="s">
        <v>67</v>
      </c>
      <c r="C27" s="10" t="s">
        <v>68</v>
      </c>
      <c r="D27" s="11">
        <v>442.17</v>
      </c>
      <c r="E27" s="11">
        <v>271.05</v>
      </c>
      <c r="F27" s="11">
        <v>90.66</v>
      </c>
      <c r="G27" s="11">
        <f t="shared" si="1"/>
        <v>80.46</v>
      </c>
      <c r="H27" s="8"/>
      <c r="I27" s="9" t="s">
        <v>66</v>
      </c>
      <c r="J27" s="9" t="s">
        <v>66</v>
      </c>
      <c r="K27" s="24" t="s">
        <v>27</v>
      </c>
    </row>
    <row r="28" ht="54" customHeight="1" spans="1:11">
      <c r="A28" s="8">
        <v>18</v>
      </c>
      <c r="B28" s="8" t="s">
        <v>69</v>
      </c>
      <c r="C28" s="10" t="s">
        <v>70</v>
      </c>
      <c r="D28" s="11">
        <v>298.58</v>
      </c>
      <c r="E28" s="11">
        <v>177.24</v>
      </c>
      <c r="F28" s="11">
        <v>61.96</v>
      </c>
      <c r="G28" s="11">
        <f t="shared" si="1"/>
        <v>59.38</v>
      </c>
      <c r="H28" s="8"/>
      <c r="I28" s="9" t="s">
        <v>66</v>
      </c>
      <c r="J28" s="9" t="s">
        <v>66</v>
      </c>
      <c r="K28" s="8" t="s">
        <v>27</v>
      </c>
    </row>
    <row r="29" ht="54" customHeight="1" spans="1:11">
      <c r="A29" s="8">
        <v>19</v>
      </c>
      <c r="B29" s="8" t="s">
        <v>71</v>
      </c>
      <c r="C29" s="10" t="s">
        <v>72</v>
      </c>
      <c r="D29" s="11">
        <v>694.74</v>
      </c>
      <c r="E29" s="11">
        <v>368.28</v>
      </c>
      <c r="F29" s="11">
        <v>176.47</v>
      </c>
      <c r="G29" s="11">
        <f t="shared" si="1"/>
        <v>149.99</v>
      </c>
      <c r="H29" s="8"/>
      <c r="I29" s="9" t="s">
        <v>66</v>
      </c>
      <c r="J29" s="9" t="s">
        <v>66</v>
      </c>
      <c r="K29" s="8" t="s">
        <v>27</v>
      </c>
    </row>
    <row r="30" ht="54" customHeight="1" spans="1:11">
      <c r="A30" s="8">
        <v>20</v>
      </c>
      <c r="B30" s="8" t="s">
        <v>73</v>
      </c>
      <c r="C30" s="10" t="s">
        <v>74</v>
      </c>
      <c r="D30" s="11">
        <v>519.97</v>
      </c>
      <c r="E30" s="11">
        <v>337.84</v>
      </c>
      <c r="F30" s="11">
        <v>88.57</v>
      </c>
      <c r="G30" s="11">
        <f t="shared" si="1"/>
        <v>93.5600000000001</v>
      </c>
      <c r="H30" s="8"/>
      <c r="I30" s="9" t="s">
        <v>66</v>
      </c>
      <c r="J30" s="9" t="s">
        <v>66</v>
      </c>
      <c r="K30" s="8" t="s">
        <v>75</v>
      </c>
    </row>
    <row r="31" ht="54" customHeight="1" spans="1:11">
      <c r="A31" s="8">
        <v>21</v>
      </c>
      <c r="B31" s="24" t="s">
        <v>76</v>
      </c>
      <c r="C31" s="10" t="s">
        <v>77</v>
      </c>
      <c r="D31" s="11">
        <v>1981.12</v>
      </c>
      <c r="E31" s="11">
        <v>1154.01</v>
      </c>
      <c r="F31" s="11">
        <v>541.55</v>
      </c>
      <c r="G31" s="11">
        <f t="shared" si="1"/>
        <v>285.56</v>
      </c>
      <c r="H31" s="10" t="s">
        <v>17</v>
      </c>
      <c r="I31" s="9" t="s">
        <v>66</v>
      </c>
      <c r="J31" s="9" t="s">
        <v>66</v>
      </c>
      <c r="K31" s="24" t="s">
        <v>75</v>
      </c>
    </row>
    <row r="32" ht="65.25" customHeight="1" spans="1:11">
      <c r="A32" s="16" t="s">
        <v>42</v>
      </c>
      <c r="B32" s="17"/>
      <c r="C32" s="25" t="s">
        <v>78</v>
      </c>
      <c r="D32" s="22">
        <f>SUM(D26:D31)</f>
        <v>4816.99</v>
      </c>
      <c r="E32" s="22">
        <f>SUM(E26:E31)</f>
        <v>2860.77</v>
      </c>
      <c r="F32" s="22">
        <f>SUM(F26:F31)</f>
        <v>1140.34</v>
      </c>
      <c r="G32" s="22">
        <f>SUM(G26:G31)</f>
        <v>815.88</v>
      </c>
      <c r="H32" s="9"/>
      <c r="I32" s="9"/>
      <c r="J32" s="9"/>
      <c r="K32" s="9"/>
    </row>
    <row r="33" ht="28.5" customHeight="1" spans="1:11">
      <c r="A33" s="4" t="s">
        <v>79</v>
      </c>
      <c r="B33" s="4"/>
      <c r="C33" s="4"/>
      <c r="D33" s="4"/>
      <c r="E33" s="4"/>
      <c r="F33" s="4"/>
      <c r="G33" s="4"/>
      <c r="H33" s="4"/>
      <c r="I33" s="4"/>
      <c r="J33" s="4"/>
      <c r="K33" s="4"/>
    </row>
    <row r="34" ht="50.25" customHeight="1" spans="1:11">
      <c r="A34" s="8">
        <v>22</v>
      </c>
      <c r="B34" s="8" t="s">
        <v>80</v>
      </c>
      <c r="C34" s="10" t="s">
        <v>81</v>
      </c>
      <c r="D34" s="13">
        <v>1106.8</v>
      </c>
      <c r="E34" s="13">
        <v>489.92</v>
      </c>
      <c r="F34" s="13">
        <v>482.04</v>
      </c>
      <c r="G34" s="13">
        <f>D34-E34-F34</f>
        <v>134.84</v>
      </c>
      <c r="H34" s="8" t="s">
        <v>17</v>
      </c>
      <c r="I34" s="8" t="s">
        <v>82</v>
      </c>
      <c r="J34" s="8" t="s">
        <v>82</v>
      </c>
      <c r="K34" s="24" t="s">
        <v>20</v>
      </c>
    </row>
    <row r="35" ht="47.25" customHeight="1" spans="1:11">
      <c r="A35" s="8">
        <v>23</v>
      </c>
      <c r="B35" s="8" t="s">
        <v>83</v>
      </c>
      <c r="C35" s="10" t="s">
        <v>84</v>
      </c>
      <c r="D35" s="13">
        <v>2144.8</v>
      </c>
      <c r="E35" s="13">
        <v>1475.45</v>
      </c>
      <c r="F35" s="13">
        <v>359.99</v>
      </c>
      <c r="G35" s="13">
        <f>D35-E35-F35</f>
        <v>309.36</v>
      </c>
      <c r="H35" s="8"/>
      <c r="I35" s="8" t="s">
        <v>82</v>
      </c>
      <c r="J35" s="8" t="s">
        <v>82</v>
      </c>
      <c r="K35" s="8" t="s">
        <v>20</v>
      </c>
    </row>
    <row r="36" ht="54.75" customHeight="1" spans="1:11">
      <c r="A36" s="8">
        <v>24</v>
      </c>
      <c r="B36" s="8" t="s">
        <v>85</v>
      </c>
      <c r="C36" s="10" t="s">
        <v>86</v>
      </c>
      <c r="D36" s="13">
        <v>180.75</v>
      </c>
      <c r="E36" s="13">
        <v>110.28</v>
      </c>
      <c r="F36" s="13">
        <v>40.11</v>
      </c>
      <c r="G36" s="13">
        <f>D36-E36-F36</f>
        <v>30.36</v>
      </c>
      <c r="H36" s="8"/>
      <c r="I36" s="8" t="s">
        <v>82</v>
      </c>
      <c r="J36" s="8" t="s">
        <v>82</v>
      </c>
      <c r="K36" s="8" t="s">
        <v>20</v>
      </c>
    </row>
    <row r="37" ht="48.75" customHeight="1" spans="1:11">
      <c r="A37" s="8">
        <v>25</v>
      </c>
      <c r="B37" s="8" t="s">
        <v>87</v>
      </c>
      <c r="C37" s="10" t="s">
        <v>88</v>
      </c>
      <c r="D37" s="13">
        <v>368.87</v>
      </c>
      <c r="E37" s="13">
        <v>280.06</v>
      </c>
      <c r="F37" s="13">
        <v>15.62</v>
      </c>
      <c r="G37" s="13">
        <f>D37-E37-F37</f>
        <v>73.19</v>
      </c>
      <c r="H37" s="8"/>
      <c r="I37" s="8" t="s">
        <v>82</v>
      </c>
      <c r="J37" s="8" t="s">
        <v>82</v>
      </c>
      <c r="K37" s="8" t="s">
        <v>27</v>
      </c>
    </row>
    <row r="38" ht="51" customHeight="1" spans="1:11">
      <c r="A38" s="8">
        <v>26</v>
      </c>
      <c r="B38" s="8" t="s">
        <v>89</v>
      </c>
      <c r="C38" s="10" t="s">
        <v>90</v>
      </c>
      <c r="D38" s="13">
        <v>275.17</v>
      </c>
      <c r="E38" s="13">
        <v>178.57</v>
      </c>
      <c r="F38" s="13">
        <v>49.31</v>
      </c>
      <c r="G38" s="13">
        <f>D38-E38-F38</f>
        <v>47.29</v>
      </c>
      <c r="H38" s="8"/>
      <c r="I38" s="8" t="s">
        <v>82</v>
      </c>
      <c r="J38" s="8" t="s">
        <v>82</v>
      </c>
      <c r="K38" s="8" t="s">
        <v>20</v>
      </c>
    </row>
    <row r="39" ht="62.25" customHeight="1" spans="1:11">
      <c r="A39" s="23" t="s">
        <v>42</v>
      </c>
      <c r="B39" s="26"/>
      <c r="C39" s="10" t="s">
        <v>91</v>
      </c>
      <c r="D39" s="22">
        <f>SUM(D34:D38)</f>
        <v>4076.39</v>
      </c>
      <c r="E39" s="22">
        <f>SUM(E34:E38)</f>
        <v>2534.28</v>
      </c>
      <c r="F39" s="22">
        <f>SUM(F34:F38)</f>
        <v>947.07</v>
      </c>
      <c r="G39" s="22">
        <f>SUM(G34:G38)</f>
        <v>595.04</v>
      </c>
      <c r="H39" s="8"/>
      <c r="I39" s="8"/>
      <c r="J39" s="8"/>
      <c r="K39" s="8"/>
    </row>
    <row r="40" ht="86.25" customHeight="1" spans="1:11">
      <c r="A40" s="23" t="s">
        <v>92</v>
      </c>
      <c r="B40" s="26"/>
      <c r="C40" s="10" t="s">
        <v>93</v>
      </c>
      <c r="D40" s="27">
        <v>25519.82</v>
      </c>
      <c r="E40" s="22">
        <v>15587.65</v>
      </c>
      <c r="F40" s="22">
        <v>6013.23</v>
      </c>
      <c r="G40" s="22">
        <v>3918.94</v>
      </c>
      <c r="H40" s="8"/>
      <c r="I40" s="8"/>
      <c r="J40" s="8"/>
      <c r="K40" s="8"/>
    </row>
    <row r="41" ht="42.75" customHeight="1" spans="1:11">
      <c r="A41" s="28" t="s">
        <v>94</v>
      </c>
      <c r="B41" s="29"/>
      <c r="C41" s="29"/>
      <c r="D41" s="29"/>
      <c r="E41" s="29"/>
      <c r="F41" s="29"/>
      <c r="G41" s="29"/>
      <c r="H41" s="29"/>
      <c r="I41" s="29"/>
      <c r="J41" s="29"/>
      <c r="K41" s="34"/>
    </row>
  </sheetData>
  <mergeCells count="31">
    <mergeCell ref="A1:K1"/>
    <mergeCell ref="J2:K2"/>
    <mergeCell ref="E3:G3"/>
    <mergeCell ref="A5:K5"/>
    <mergeCell ref="A15:B15"/>
    <mergeCell ref="I15:K15"/>
    <mergeCell ref="A16:K16"/>
    <mergeCell ref="A22:B22"/>
    <mergeCell ref="H22:K22"/>
    <mergeCell ref="A23:K23"/>
    <mergeCell ref="A25:K25"/>
    <mergeCell ref="A32:B32"/>
    <mergeCell ref="H32:K32"/>
    <mergeCell ref="A33:K33"/>
    <mergeCell ref="A39:B39"/>
    <mergeCell ref="H39:K39"/>
    <mergeCell ref="A40:B40"/>
    <mergeCell ref="H40:K40"/>
    <mergeCell ref="A41:K41"/>
    <mergeCell ref="A3:A4"/>
    <mergeCell ref="B3:B4"/>
    <mergeCell ref="C3:C4"/>
    <mergeCell ref="D3:D4"/>
    <mergeCell ref="H3:H4"/>
    <mergeCell ref="H6:H13"/>
    <mergeCell ref="H17:H21"/>
    <mergeCell ref="H26:H30"/>
    <mergeCell ref="H34:H38"/>
    <mergeCell ref="I3:I4"/>
    <mergeCell ref="J3:J4"/>
    <mergeCell ref="K3:K4"/>
  </mergeCells>
  <printOptions horizontalCentered="1"/>
  <pageMargins left="0.078740157480315" right="0.15748031496063" top="0.511811023622047" bottom="0.511811023622047" header="0.354330708661417" footer="0.31496062992126"/>
  <pageSetup paperSize="9" scale="95" orientation="landscape"/>
  <headerFooter>
    <oddFooter>&amp;C&amp;14— &amp;P+14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2019-03-04T02:09:00Z</cp:lastPrinted>
  <dcterms:modified xsi:type="dcterms:W3CDTF">2019-06-28T01:28:03Z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