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Sheet1!$A$1:$K$33</definedName>
  </definedNames>
  <calcPr calcId="144525"/>
</workbook>
</file>

<file path=xl/sharedStrings.xml><?xml version="1.0" encoding="utf-8"?>
<sst xmlns="http://schemas.openxmlformats.org/spreadsheetml/2006/main" count="146" uniqueCount="94">
  <si>
    <t>附件：</t>
  </si>
  <si>
    <t>揭阳市公立医疗机构口腔种植类医疗服务项目价格表</t>
  </si>
  <si>
    <t>财务分类</t>
  </si>
  <si>
    <t>项目编码</t>
  </si>
  <si>
    <t>项目名称</t>
  </si>
  <si>
    <t>项目内涵</t>
  </si>
  <si>
    <t>除外内容</t>
  </si>
  <si>
    <t>计价单位</t>
  </si>
  <si>
    <t>计价说明</t>
  </si>
  <si>
    <t>价格（元）</t>
  </si>
  <si>
    <t>基准价辅助</t>
  </si>
  <si>
    <t>三级</t>
  </si>
  <si>
    <t>二级</t>
  </si>
  <si>
    <t>一级</t>
  </si>
  <si>
    <t>G</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</si>
  <si>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</si>
  <si>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</si>
  <si>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</si>
  <si>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</si>
  <si>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</si>
  <si>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</si>
  <si>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</si>
  <si>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</si>
  <si>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r>
      <rPr>
        <sz val="8"/>
        <color rgb="FF000000"/>
        <rFont val="宋体"/>
        <charset val="134"/>
      </rPr>
      <t>指</t>
    </r>
    <r>
      <rPr>
        <sz val="8"/>
        <color rgb="FF000000"/>
        <rFont val="宋体"/>
        <charset val="134"/>
      </rPr>
      <t>口腔单颗颅颌面种植体植入的加收</t>
    </r>
    <r>
      <rPr>
        <sz val="8"/>
        <color rgb="FF000000"/>
        <rFont val="宋体"/>
        <charset val="134"/>
      </rPr>
      <t>。</t>
    </r>
  </si>
  <si>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</si>
  <si>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</si>
  <si>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例</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</si>
  <si>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</si>
  <si>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</si>
  <si>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</si>
  <si>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</si>
  <si>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</si>
  <si>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</si>
  <si>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r>
      <rPr>
        <sz val="8"/>
        <color rgb="FF000000"/>
        <rFont val="宋体"/>
        <charset val="134"/>
      </rPr>
      <t>指</t>
    </r>
    <r>
      <rPr>
        <sz val="8"/>
        <color rgb="FF000000"/>
        <rFont val="宋体"/>
        <charset val="134"/>
      </rPr>
      <t>口腔全牙弓的颅颌面种植体植入的加收</t>
    </r>
    <r>
      <rPr>
        <sz val="8"/>
        <color rgb="FF000000"/>
        <rFont val="宋体"/>
        <charset val="134"/>
      </rPr>
      <t>。</t>
    </r>
  </si>
  <si>
    <t>331800002-3</t>
  </si>
  <si>
    <t>种植体植入（全牙弓）-种植体倾斜植入(加收)</t>
  </si>
  <si>
    <t>指带倾斜角度将种植体植入骨组织的全牙弓种植体植入的加收。</t>
  </si>
  <si>
    <t>E</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</si>
  <si>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</si>
  <si>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</si>
  <si>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</si>
  <si>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</si>
  <si>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</si>
  <si>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</si>
  <si>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</si>
  <si>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</si>
  <si>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</si>
  <si>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</si>
  <si>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</si>
  <si>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</si>
  <si>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</si>
  <si>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</si>
  <si>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</si>
  <si>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</si>
  <si>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</si>
  <si>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</si>
  <si>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r>
      <rPr>
        <sz val="8"/>
        <color rgb="FF000000"/>
        <rFont val="宋体"/>
        <charset val="134"/>
      </rPr>
      <t>“</t>
    </r>
    <r>
      <rPr>
        <sz val="8"/>
        <color rgb="FF000000"/>
        <rFont val="宋体"/>
        <charset val="134"/>
      </rPr>
      <t>件”为半口。</t>
    </r>
  </si>
  <si>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</si>
  <si>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</si>
  <si>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</si>
  <si>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</si>
  <si>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r>
      <rPr>
        <sz val="8"/>
        <color rgb="FF000000"/>
        <rFont val="宋体"/>
        <charset val="134"/>
      </rPr>
      <t>“</t>
    </r>
    <r>
      <rPr>
        <sz val="8"/>
        <color rgb="FF000000"/>
        <rFont val="宋体"/>
        <charset val="134"/>
      </rPr>
      <t>件”为半口；不足半口按收费标准50%计价。</t>
    </r>
  </si>
  <si>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</si>
  <si>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</si>
  <si>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</si>
  <si>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</si>
  <si>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</si>
  <si>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</si>
  <si>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</si>
  <si>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</si>
  <si>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</si>
  <si>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</si>
  <si>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</si>
  <si>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</si>
  <si>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次</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</si>
  <si>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</si>
  <si>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</si>
  <si>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</si>
  <si>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</si>
  <si>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</si>
  <si>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</si>
  <si>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</si>
  <si>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</si>
  <si>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</si>
  <si>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</si>
  <si>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</si>
  <si>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</si>
  <si>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</si>
  <si>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r>
      <rPr>
        <sz val="8"/>
        <color rgb="FF000000"/>
        <rFont val="宋体"/>
        <charset val="134"/>
      </rPr>
      <t>单颗</t>
    </r>
    <r>
      <rPr>
        <sz val="8"/>
        <color rgb="FF000000"/>
        <rFont val="宋体"/>
        <charset val="134"/>
      </rPr>
      <t>常规种植应用医学3D模型打印按5%计价。</t>
    </r>
  </si>
  <si>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</si>
  <si>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</si>
  <si>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r>
      <rPr>
        <sz val="8"/>
        <color rgb="FF000000"/>
        <rFont val="宋体"/>
        <charset val="134"/>
      </rPr>
      <t>单颗</t>
    </r>
    <r>
      <rPr>
        <sz val="8"/>
        <color rgb="FF000000"/>
        <rFont val="宋体"/>
        <charset val="134"/>
      </rPr>
      <t>常规种植应用医学3D导板打印按5%计价。</t>
    </r>
  </si>
  <si>
    <t>6.鼻、口、咽部手术</t>
  </si>
  <si>
    <t>人工骨及骨代用品</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</si>
</sst>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 numFmtId="177" formatCode="0_ "/>
  </numFmts>
  <fonts count="32">
    <font>
      <sz val="12"/>
      <name val="宋体"/>
      <charset val="134"/>
    </font>
    <font>
      <sz val="16"/>
      <name val="黑体"/>
      <charset val="134"/>
    </font>
    <font>
      <b/>
      <sz val="26"/>
      <color theme="1"/>
      <name val="宋体"/>
      <charset val="134"/>
      <scheme val="minor"/>
    </font>
    <font>
      <b/>
      <sz val="12"/>
      <color rgb="FF000000"/>
      <name val="宋体"/>
      <charset val="134"/>
    </font>
    <font>
      <sz val="8"/>
      <color rgb="FF000000"/>
      <name val="宋体"/>
      <charset val="134"/>
    </font>
    <font>
      <sz val="14"/>
      <name val="宋体"/>
      <charset val="134"/>
    </font>
    <font>
      <b/>
      <sz val="8"/>
      <color rgb="FF000000"/>
      <name val="宋体"/>
      <charset val="134"/>
    </font>
    <font>
      <sz val="8"/>
      <color rgb="FFFF0000"/>
      <name val="宋体"/>
      <charset val="134"/>
    </font>
    <font>
      <b/>
      <sz val="8"/>
      <color rgb="FFFF0000"/>
      <name val="宋体"/>
      <charset val="134"/>
    </font>
    <font>
      <b/>
      <sz val="12"/>
      <color theme="1"/>
      <name val="宋体"/>
      <charset val="134"/>
      <scheme val="minor"/>
    </font>
    <font>
      <sz val="12"/>
      <color theme="1"/>
      <name val="宋体"/>
      <charset val="134"/>
      <scheme val="minor"/>
    </font>
    <font>
      <sz val="14"/>
      <color theme="1"/>
      <name val="宋体"/>
      <charset val="134"/>
      <scheme val="minor"/>
    </font>
    <font>
      <sz val="11"/>
      <color theme="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14" borderId="0" applyNumberFormat="0" applyBorder="0" applyAlignment="0" applyProtection="0">
      <alignment vertical="center"/>
    </xf>
    <xf numFmtId="0" fontId="19" fillId="11"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8" borderId="0" applyNumberFormat="0" applyBorder="0" applyAlignment="0" applyProtection="0">
      <alignment vertical="center"/>
    </xf>
    <xf numFmtId="0" fontId="15" fillId="5" borderId="0" applyNumberFormat="0" applyBorder="0" applyAlignment="0" applyProtection="0">
      <alignment vertical="center"/>
    </xf>
    <xf numFmtId="43" fontId="13" fillId="0" borderId="0" applyFont="0" applyFill="0" applyBorder="0" applyAlignment="0" applyProtection="0">
      <alignment vertical="center"/>
    </xf>
    <xf numFmtId="0" fontId="12" fillId="17" borderId="0" applyNumberFormat="0" applyBorder="0" applyAlignment="0" applyProtection="0">
      <alignment vertical="center"/>
    </xf>
    <xf numFmtId="0" fontId="26"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8" borderId="7" applyNumberFormat="0" applyFont="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2" fillId="16" borderId="0" applyNumberFormat="0" applyBorder="0" applyAlignment="0" applyProtection="0">
      <alignment vertical="center"/>
    </xf>
    <xf numFmtId="0" fontId="14" fillId="0" borderId="4" applyNumberFormat="0" applyFill="0" applyAlignment="0" applyProtection="0">
      <alignment vertical="center"/>
    </xf>
    <xf numFmtId="0" fontId="12" fillId="19" borderId="0" applyNumberFormat="0" applyBorder="0" applyAlignment="0" applyProtection="0">
      <alignment vertical="center"/>
    </xf>
    <xf numFmtId="0" fontId="20" fillId="7" borderId="3" applyNumberFormat="0" applyAlignment="0" applyProtection="0">
      <alignment vertical="center"/>
    </xf>
    <xf numFmtId="0" fontId="17" fillId="7" borderId="2" applyNumberFormat="0" applyAlignment="0" applyProtection="0">
      <alignment vertical="center"/>
    </xf>
    <xf numFmtId="0" fontId="23" fillId="15" borderId="6" applyNumberFormat="0" applyAlignment="0" applyProtection="0">
      <alignment vertical="center"/>
    </xf>
    <xf numFmtId="0" fontId="16" fillId="20" borderId="0" applyNumberFormat="0" applyBorder="0" applyAlignment="0" applyProtection="0">
      <alignment vertical="center"/>
    </xf>
    <xf numFmtId="0" fontId="12" fillId="21"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24" borderId="0" applyNumberFormat="0" applyBorder="0" applyAlignment="0" applyProtection="0">
      <alignment vertical="center"/>
    </xf>
    <xf numFmtId="0" fontId="18" fillId="10" borderId="0" applyNumberFormat="0" applyBorder="0" applyAlignment="0" applyProtection="0">
      <alignment vertical="center"/>
    </xf>
    <xf numFmtId="0" fontId="16" fillId="25" borderId="0" applyNumberFormat="0" applyBorder="0" applyAlignment="0" applyProtection="0">
      <alignment vertical="center"/>
    </xf>
    <xf numFmtId="0" fontId="12" fillId="13"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2" fillId="29" borderId="0" applyNumberFormat="0" applyBorder="0" applyAlignment="0" applyProtection="0">
      <alignment vertical="center"/>
    </xf>
    <xf numFmtId="0" fontId="16"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6" fillId="27" borderId="0" applyNumberFormat="0" applyBorder="0" applyAlignment="0" applyProtection="0">
      <alignment vertical="center"/>
    </xf>
    <xf numFmtId="0" fontId="12" fillId="33" borderId="0" applyNumberFormat="0" applyBorder="0" applyAlignment="0" applyProtection="0">
      <alignment vertical="center"/>
    </xf>
  </cellStyleXfs>
  <cellXfs count="22">
    <xf numFmtId="0" fontId="0" fillId="0" borderId="0" xfId="0">
      <alignment vertical="center"/>
    </xf>
    <xf numFmtId="0" fontId="0" fillId="0" borderId="0" xfId="0" applyFont="1" applyAlignment="1">
      <alignment horizontal="center" vertical="center"/>
    </xf>
    <xf numFmtId="0" fontId="0" fillId="0" borderId="0" xfId="0" applyAlignment="1">
      <alignment vertical="center" wrapText="1"/>
    </xf>
    <xf numFmtId="177" fontId="0" fillId="0" borderId="0" xfId="0" applyNumberFormat="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177" fontId="5" fillId="0" borderId="1" xfId="0" applyNumberFormat="1" applyFont="1" applyBorder="1" applyAlignment="1">
      <alignment horizontal="center"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7" fontId="0"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workbookViewId="0">
      <selection activeCell="A1" sqref="A1:B1"/>
    </sheetView>
  </sheetViews>
  <sheetFormatPr defaultColWidth="9" defaultRowHeight="14.25"/>
  <cols>
    <col min="1" max="1" width="5.125" customWidth="1"/>
    <col min="2" max="2" width="12.125" customWidth="1"/>
    <col min="3" max="3" width="20.35" style="2" customWidth="1"/>
    <col min="4" max="4" width="39.1" style="2" customWidth="1"/>
    <col min="5" max="5" width="11.5" customWidth="1"/>
    <col min="6" max="6" width="6.5" customWidth="1"/>
    <col min="7" max="7" width="15.625" customWidth="1"/>
    <col min="8" max="8" width="9.625" style="3" hidden="1" customWidth="1"/>
    <col min="9" max="11" width="9.5" style="4" customWidth="1"/>
  </cols>
  <sheetData>
    <row r="1" ht="30" customHeight="1" spans="1:2">
      <c r="A1" s="5" t="s">
        <v>0</v>
      </c>
      <c r="B1" s="5"/>
    </row>
    <row r="2" ht="33.75" spans="1:11">
      <c r="A2" s="6" t="s">
        <v>1</v>
      </c>
      <c r="B2" s="6"/>
      <c r="C2" s="6"/>
      <c r="D2" s="6"/>
      <c r="E2" s="6"/>
      <c r="F2" s="6"/>
      <c r="G2" s="6"/>
      <c r="H2" s="6"/>
      <c r="I2" s="6"/>
      <c r="J2" s="6"/>
      <c r="K2" s="6"/>
    </row>
    <row r="3" s="1" customFormat="1" ht="22" customHeight="1" spans="1:11">
      <c r="A3" s="7" t="s">
        <v>2</v>
      </c>
      <c r="B3" s="7" t="s">
        <v>3</v>
      </c>
      <c r="C3" s="7" t="s">
        <v>4</v>
      </c>
      <c r="D3" s="7" t="s">
        <v>5</v>
      </c>
      <c r="E3" s="7" t="s">
        <v>6</v>
      </c>
      <c r="F3" s="7" t="s">
        <v>7</v>
      </c>
      <c r="G3" s="7" t="s">
        <v>8</v>
      </c>
      <c r="H3" s="8"/>
      <c r="I3" s="17" t="s">
        <v>9</v>
      </c>
      <c r="J3" s="17"/>
      <c r="K3" s="17"/>
    </row>
    <row r="4" s="1" customFormat="1" ht="22" customHeight="1" spans="1:11">
      <c r="A4" s="7"/>
      <c r="B4" s="7"/>
      <c r="C4" s="7"/>
      <c r="D4" s="7"/>
      <c r="E4" s="7"/>
      <c r="F4" s="7"/>
      <c r="G4" s="7"/>
      <c r="H4" s="8" t="s">
        <v>10</v>
      </c>
      <c r="I4" s="7" t="s">
        <v>11</v>
      </c>
      <c r="J4" s="7" t="s">
        <v>12</v>
      </c>
      <c r="K4" s="7" t="s">
        <v>13</v>
      </c>
    </row>
    <row r="5" ht="31.5" spans="1:11">
      <c r="A5" s="9" t="s">
        <v>14</v>
      </c>
      <c r="B5" s="10">
        <v>331800001</v>
      </c>
      <c r="C5" s="10" t="s">
        <v>15</v>
      </c>
      <c r="D5" s="10" t="s">
        <v>16</v>
      </c>
      <c r="E5" s="11"/>
      <c r="F5" s="9" t="s">
        <v>17</v>
      </c>
      <c r="G5" s="10"/>
      <c r="H5" s="12" t="e">
        <f>#REF!</f>
        <v>#REF!</v>
      </c>
      <c r="I5" s="18">
        <v>1445</v>
      </c>
      <c r="J5" s="18">
        <v>1372.75</v>
      </c>
      <c r="K5" s="19">
        <v>1235.475</v>
      </c>
    </row>
    <row r="6" ht="21" spans="1:11">
      <c r="A6" s="9" t="s">
        <v>14</v>
      </c>
      <c r="B6" s="10" t="s">
        <v>18</v>
      </c>
      <c r="C6" s="10" t="s">
        <v>19</v>
      </c>
      <c r="D6" s="10" t="s">
        <v>20</v>
      </c>
      <c r="E6" s="11"/>
      <c r="F6" s="9" t="s">
        <v>17</v>
      </c>
      <c r="G6" s="10"/>
      <c r="H6" s="12" t="e">
        <f>H5*0.3</f>
        <v>#REF!</v>
      </c>
      <c r="I6" s="18">
        <v>433.5</v>
      </c>
      <c r="J6" s="18">
        <v>411.825</v>
      </c>
      <c r="K6" s="19">
        <v>370.6425</v>
      </c>
    </row>
    <row r="7" ht="21" spans="1:11">
      <c r="A7" s="9" t="s">
        <v>14</v>
      </c>
      <c r="B7" s="10" t="s">
        <v>21</v>
      </c>
      <c r="C7" s="10" t="s">
        <v>22</v>
      </c>
      <c r="D7" s="10" t="s">
        <v>23</v>
      </c>
      <c r="E7" s="11"/>
      <c r="F7" s="9" t="s">
        <v>17</v>
      </c>
      <c r="G7" s="10"/>
      <c r="H7" s="12" t="e">
        <f>H5</f>
        <v>#REF!</v>
      </c>
      <c r="I7" s="18">
        <v>1445</v>
      </c>
      <c r="J7" s="18">
        <v>1372.75</v>
      </c>
      <c r="K7" s="19">
        <v>1235.475</v>
      </c>
    </row>
    <row r="8" ht="42" spans="1:11">
      <c r="A8" s="9" t="s">
        <v>14</v>
      </c>
      <c r="B8" s="10">
        <v>331800002</v>
      </c>
      <c r="C8" s="10" t="s">
        <v>24</v>
      </c>
      <c r="D8" s="10" t="s">
        <v>25</v>
      </c>
      <c r="E8" s="11"/>
      <c r="F8" s="9" t="s">
        <v>26</v>
      </c>
      <c r="G8" s="10" t="s">
        <v>27</v>
      </c>
      <c r="H8" s="12" t="e">
        <f>#REF!</f>
        <v>#REF!</v>
      </c>
      <c r="I8" s="18">
        <v>7471.5</v>
      </c>
      <c r="J8" s="18">
        <v>7097.925</v>
      </c>
      <c r="K8" s="19">
        <v>6388.1325</v>
      </c>
    </row>
    <row r="9" ht="21" spans="1:11">
      <c r="A9" s="9" t="s">
        <v>14</v>
      </c>
      <c r="B9" s="10" t="s">
        <v>28</v>
      </c>
      <c r="C9" s="10" t="s">
        <v>29</v>
      </c>
      <c r="D9" s="10" t="s">
        <v>30</v>
      </c>
      <c r="E9" s="11"/>
      <c r="F9" s="9" t="s">
        <v>26</v>
      </c>
      <c r="G9" s="10"/>
      <c r="H9" s="12" t="e">
        <f>H8*0.3</f>
        <v>#REF!</v>
      </c>
      <c r="I9" s="18">
        <v>2241.45</v>
      </c>
      <c r="J9" s="18">
        <v>2129.3775</v>
      </c>
      <c r="K9" s="19">
        <v>1916.43975</v>
      </c>
    </row>
    <row r="10" ht="21" spans="1:11">
      <c r="A10" s="9" t="s">
        <v>14</v>
      </c>
      <c r="B10" s="10" t="s">
        <v>31</v>
      </c>
      <c r="C10" s="10" t="s">
        <v>32</v>
      </c>
      <c r="D10" s="10" t="s">
        <v>33</v>
      </c>
      <c r="E10" s="11"/>
      <c r="F10" s="9" t="s">
        <v>26</v>
      </c>
      <c r="G10" s="10"/>
      <c r="H10" s="12" t="e">
        <f>H8</f>
        <v>#REF!</v>
      </c>
      <c r="I10" s="18">
        <v>7471.5</v>
      </c>
      <c r="J10" s="18">
        <v>7097.925</v>
      </c>
      <c r="K10" s="19">
        <v>6388.1325</v>
      </c>
    </row>
    <row r="11" ht="21" spans="1:11">
      <c r="A11" s="9" t="s">
        <v>14</v>
      </c>
      <c r="B11" s="10" t="s">
        <v>34</v>
      </c>
      <c r="C11" s="10" t="s">
        <v>35</v>
      </c>
      <c r="D11" s="10" t="s">
        <v>36</v>
      </c>
      <c r="E11" s="11"/>
      <c r="F11" s="9" t="s">
        <v>26</v>
      </c>
      <c r="G11" s="10"/>
      <c r="H11" s="12" t="e">
        <f>H8*0.4</f>
        <v>#REF!</v>
      </c>
      <c r="I11" s="18">
        <v>2988.6</v>
      </c>
      <c r="J11" s="18">
        <v>2839.17</v>
      </c>
      <c r="K11" s="19">
        <v>2555.253</v>
      </c>
    </row>
    <row r="12" ht="31.5" spans="1:11">
      <c r="A12" s="9" t="s">
        <v>37</v>
      </c>
      <c r="B12" s="10">
        <v>331800003</v>
      </c>
      <c r="C12" s="10" t="s">
        <v>38</v>
      </c>
      <c r="D12" s="10" t="s">
        <v>39</v>
      </c>
      <c r="E12" s="11"/>
      <c r="F12" s="9" t="s">
        <v>17</v>
      </c>
      <c r="G12" s="10"/>
      <c r="H12" s="12" t="e">
        <f>#REF!</f>
        <v>#REF!</v>
      </c>
      <c r="I12" s="18">
        <v>1190</v>
      </c>
      <c r="J12" s="18">
        <v>1130.5</v>
      </c>
      <c r="K12" s="19">
        <v>1017.45</v>
      </c>
    </row>
    <row r="13" ht="21" spans="1:11">
      <c r="A13" s="9" t="s">
        <v>37</v>
      </c>
      <c r="B13" s="10" t="s">
        <v>40</v>
      </c>
      <c r="C13" s="10" t="s">
        <v>41</v>
      </c>
      <c r="D13" s="10" t="s">
        <v>42</v>
      </c>
      <c r="E13" s="11"/>
      <c r="F13" s="9" t="s">
        <v>17</v>
      </c>
      <c r="G13" s="10"/>
      <c r="H13" s="12" t="e">
        <f>#REF!*0.3</f>
        <v>#REF!</v>
      </c>
      <c r="I13" s="18">
        <v>357</v>
      </c>
      <c r="J13" s="18">
        <v>339.15</v>
      </c>
      <c r="K13" s="19">
        <v>305.235</v>
      </c>
    </row>
    <row r="14" ht="21" spans="1:11">
      <c r="A14" s="9" t="s">
        <v>37</v>
      </c>
      <c r="B14" s="10" t="s">
        <v>43</v>
      </c>
      <c r="C14" s="10" t="s">
        <v>44</v>
      </c>
      <c r="D14" s="10" t="s">
        <v>45</v>
      </c>
      <c r="E14" s="11"/>
      <c r="F14" s="9" t="s">
        <v>17</v>
      </c>
      <c r="G14" s="10"/>
      <c r="H14" s="12" t="e">
        <f>#REF!*0.7</f>
        <v>#REF!</v>
      </c>
      <c r="I14" s="18">
        <v>833</v>
      </c>
      <c r="J14" s="18">
        <v>791.35</v>
      </c>
      <c r="K14" s="19">
        <v>712.215</v>
      </c>
    </row>
    <row r="15" ht="42" spans="1:11">
      <c r="A15" s="9" t="s">
        <v>37</v>
      </c>
      <c r="B15" s="10">
        <v>331800004</v>
      </c>
      <c r="C15" s="10" t="s">
        <v>46</v>
      </c>
      <c r="D15" s="10" t="s">
        <v>47</v>
      </c>
      <c r="E15" s="11"/>
      <c r="F15" s="9" t="s">
        <v>17</v>
      </c>
      <c r="G15" s="10"/>
      <c r="H15" s="12" t="e">
        <f>#REF!</f>
        <v>#REF!</v>
      </c>
      <c r="I15" s="18">
        <v>1402.5</v>
      </c>
      <c r="J15" s="18">
        <v>1332.375</v>
      </c>
      <c r="K15" s="19">
        <v>1199.1375</v>
      </c>
    </row>
    <row r="16" ht="21" spans="1:11">
      <c r="A16" s="9" t="s">
        <v>37</v>
      </c>
      <c r="B16" s="10" t="s">
        <v>48</v>
      </c>
      <c r="C16" s="10" t="s">
        <v>49</v>
      </c>
      <c r="D16" s="10" t="s">
        <v>42</v>
      </c>
      <c r="E16" s="11"/>
      <c r="F16" s="9" t="s">
        <v>17</v>
      </c>
      <c r="G16" s="10"/>
      <c r="H16" s="12" t="e">
        <f>#REF!*0.3</f>
        <v>#REF!</v>
      </c>
      <c r="I16" s="18">
        <v>420.75</v>
      </c>
      <c r="J16" s="18">
        <v>399.7125</v>
      </c>
      <c r="K16" s="19">
        <v>359.74125</v>
      </c>
    </row>
    <row r="17" ht="21" spans="1:11">
      <c r="A17" s="9" t="s">
        <v>37</v>
      </c>
      <c r="B17" s="10" t="s">
        <v>50</v>
      </c>
      <c r="C17" s="10" t="s">
        <v>51</v>
      </c>
      <c r="D17" s="10" t="s">
        <v>52</v>
      </c>
      <c r="E17" s="11"/>
      <c r="F17" s="9" t="s">
        <v>17</v>
      </c>
      <c r="G17" s="10"/>
      <c r="H17" s="12" t="e">
        <f>#REF!*0.7</f>
        <v>#REF!</v>
      </c>
      <c r="I17" s="18">
        <v>981.75</v>
      </c>
      <c r="J17" s="18">
        <v>932.6625</v>
      </c>
      <c r="K17" s="19">
        <v>839.39625</v>
      </c>
    </row>
    <row r="18" ht="42" spans="1:11">
      <c r="A18" s="9" t="s">
        <v>37</v>
      </c>
      <c r="B18" s="10">
        <v>331800005</v>
      </c>
      <c r="C18" s="10" t="s">
        <v>53</v>
      </c>
      <c r="D18" s="10" t="s">
        <v>54</v>
      </c>
      <c r="E18" s="11"/>
      <c r="F18" s="9" t="s">
        <v>55</v>
      </c>
      <c r="G18" s="10" t="s">
        <v>56</v>
      </c>
      <c r="H18" s="12" t="e">
        <f>#REF!</f>
        <v>#REF!</v>
      </c>
      <c r="I18" s="18">
        <v>8415</v>
      </c>
      <c r="J18" s="18">
        <v>7994.25</v>
      </c>
      <c r="K18" s="19">
        <v>7194.825</v>
      </c>
    </row>
    <row r="19" ht="21" spans="1:11">
      <c r="A19" s="9" t="s">
        <v>37</v>
      </c>
      <c r="B19" s="10" t="s">
        <v>57</v>
      </c>
      <c r="C19" s="10" t="s">
        <v>58</v>
      </c>
      <c r="D19" s="10" t="s">
        <v>42</v>
      </c>
      <c r="E19" s="11"/>
      <c r="F19" s="9" t="s">
        <v>55</v>
      </c>
      <c r="G19" s="13"/>
      <c r="H19" s="12" t="e">
        <f>#REF!*0.3</f>
        <v>#REF!</v>
      </c>
      <c r="I19" s="18">
        <v>2524.5</v>
      </c>
      <c r="J19" s="18">
        <v>2398.275</v>
      </c>
      <c r="K19" s="19">
        <v>2158.4475</v>
      </c>
    </row>
    <row r="20" ht="31.5" spans="1:11">
      <c r="A20" s="9" t="s">
        <v>37</v>
      </c>
      <c r="B20" s="10">
        <v>331800006</v>
      </c>
      <c r="C20" s="10" t="s">
        <v>59</v>
      </c>
      <c r="D20" s="10" t="s">
        <v>60</v>
      </c>
      <c r="E20" s="11"/>
      <c r="F20" s="9" t="s">
        <v>55</v>
      </c>
      <c r="G20" s="10" t="s">
        <v>61</v>
      </c>
      <c r="H20" s="12" t="e">
        <f>#REF!</f>
        <v>#REF!</v>
      </c>
      <c r="I20" s="18">
        <v>5780</v>
      </c>
      <c r="J20" s="18">
        <v>5491</v>
      </c>
      <c r="K20" s="19">
        <v>4941.9</v>
      </c>
    </row>
    <row r="21" ht="21" spans="1:11">
      <c r="A21" s="9" t="s">
        <v>37</v>
      </c>
      <c r="B21" s="10" t="s">
        <v>62</v>
      </c>
      <c r="C21" s="10" t="s">
        <v>63</v>
      </c>
      <c r="D21" s="10" t="s">
        <v>64</v>
      </c>
      <c r="E21" s="11"/>
      <c r="F21" s="9" t="s">
        <v>55</v>
      </c>
      <c r="G21" s="10"/>
      <c r="H21" s="12" t="e">
        <f>#REF!*0.3</f>
        <v>#REF!</v>
      </c>
      <c r="I21" s="18">
        <v>1734</v>
      </c>
      <c r="J21" s="18">
        <v>1647.3</v>
      </c>
      <c r="K21" s="19">
        <v>1482.57</v>
      </c>
    </row>
    <row r="22" ht="42" spans="1:11">
      <c r="A22" s="9" t="s">
        <v>14</v>
      </c>
      <c r="B22" s="10">
        <v>331800007</v>
      </c>
      <c r="C22" s="10" t="s">
        <v>65</v>
      </c>
      <c r="D22" s="10" t="s">
        <v>66</v>
      </c>
      <c r="E22" s="11"/>
      <c r="F22" s="9" t="s">
        <v>17</v>
      </c>
      <c r="G22" s="10"/>
      <c r="H22" s="12" t="e">
        <f>#REF!</f>
        <v>#REF!</v>
      </c>
      <c r="I22" s="18">
        <v>1072.7</v>
      </c>
      <c r="J22" s="18">
        <v>1019.065</v>
      </c>
      <c r="K22" s="19">
        <v>917.1585</v>
      </c>
    </row>
    <row r="23" ht="52.5" spans="1:11">
      <c r="A23" s="9" t="s">
        <v>14</v>
      </c>
      <c r="B23" s="10">
        <v>331800008</v>
      </c>
      <c r="C23" s="10" t="s">
        <v>67</v>
      </c>
      <c r="D23" s="10" t="s">
        <v>68</v>
      </c>
      <c r="E23" s="11"/>
      <c r="F23" s="9" t="s">
        <v>17</v>
      </c>
      <c r="G23" s="10"/>
      <c r="H23" s="12" t="e">
        <f>#REF!</f>
        <v>#REF!</v>
      </c>
      <c r="I23" s="18">
        <v>1905.7</v>
      </c>
      <c r="J23" s="18">
        <v>1810.415</v>
      </c>
      <c r="K23" s="19">
        <v>1629.3735</v>
      </c>
    </row>
    <row r="24" ht="52.5" spans="1:11">
      <c r="A24" s="9" t="s">
        <v>14</v>
      </c>
      <c r="B24" s="10">
        <v>331800009</v>
      </c>
      <c r="C24" s="10" t="s">
        <v>69</v>
      </c>
      <c r="D24" s="10" t="s">
        <v>70</v>
      </c>
      <c r="E24" s="11"/>
      <c r="F24" s="9" t="s">
        <v>17</v>
      </c>
      <c r="G24" s="13"/>
      <c r="H24" s="12" t="e">
        <f>#REF!</f>
        <v>#REF!</v>
      </c>
      <c r="I24" s="18">
        <v>3185.8</v>
      </c>
      <c r="J24" s="18">
        <v>3026.51</v>
      </c>
      <c r="K24" s="19">
        <v>2723.859</v>
      </c>
    </row>
    <row r="25" ht="21" spans="1:11">
      <c r="A25" s="9" t="s">
        <v>14</v>
      </c>
      <c r="B25" s="10" t="s">
        <v>71</v>
      </c>
      <c r="C25" s="10" t="s">
        <v>72</v>
      </c>
      <c r="D25" s="10" t="s">
        <v>73</v>
      </c>
      <c r="E25" s="11"/>
      <c r="F25" s="9" t="s">
        <v>74</v>
      </c>
      <c r="G25" s="10"/>
      <c r="H25" s="12" t="e">
        <f>#REF!</f>
        <v>#REF!</v>
      </c>
      <c r="I25" s="18">
        <v>721.65</v>
      </c>
      <c r="J25" s="18">
        <v>685.5675</v>
      </c>
      <c r="K25" s="19">
        <v>617.01075</v>
      </c>
    </row>
    <row r="26" ht="21" spans="1:11">
      <c r="A26" s="9" t="s">
        <v>14</v>
      </c>
      <c r="B26" s="10" t="s">
        <v>75</v>
      </c>
      <c r="C26" s="10" t="s">
        <v>76</v>
      </c>
      <c r="D26" s="10" t="s">
        <v>77</v>
      </c>
      <c r="E26" s="11"/>
      <c r="F26" s="9" t="s">
        <v>74</v>
      </c>
      <c r="G26" s="10"/>
      <c r="H26" s="12" t="e">
        <f>#REF!</f>
        <v>#REF!</v>
      </c>
      <c r="I26" s="18">
        <v>1952.45</v>
      </c>
      <c r="J26" s="18">
        <v>1854.8275</v>
      </c>
      <c r="K26" s="19">
        <v>1669.34475</v>
      </c>
    </row>
    <row r="27" ht="42" spans="1:11">
      <c r="A27" s="9" t="s">
        <v>14</v>
      </c>
      <c r="B27" s="10">
        <v>331800010</v>
      </c>
      <c r="C27" s="10" t="s">
        <v>78</v>
      </c>
      <c r="D27" s="10" t="s">
        <v>79</v>
      </c>
      <c r="E27" s="10"/>
      <c r="F27" s="9" t="s">
        <v>17</v>
      </c>
      <c r="G27" s="10"/>
      <c r="H27" s="12" t="e">
        <f>#REF!</f>
        <v>#REF!</v>
      </c>
      <c r="I27" s="18">
        <v>918</v>
      </c>
      <c r="J27" s="18">
        <v>872.1</v>
      </c>
      <c r="K27" s="19">
        <v>784.89</v>
      </c>
    </row>
    <row r="28" ht="21" spans="1:11">
      <c r="A28" s="9" t="s">
        <v>14</v>
      </c>
      <c r="B28" s="10">
        <v>331800011</v>
      </c>
      <c r="C28" s="10" t="s">
        <v>80</v>
      </c>
      <c r="D28" s="10" t="s">
        <v>81</v>
      </c>
      <c r="E28" s="11"/>
      <c r="F28" s="9" t="s">
        <v>17</v>
      </c>
      <c r="G28" s="10"/>
      <c r="H28" s="12" t="e">
        <f>#REF!</f>
        <v>#REF!</v>
      </c>
      <c r="I28" s="18">
        <v>612</v>
      </c>
      <c r="J28" s="18">
        <v>581.4</v>
      </c>
      <c r="K28" s="19">
        <v>523.26</v>
      </c>
    </row>
    <row r="29" ht="42" spans="1:11">
      <c r="A29" s="9" t="s">
        <v>37</v>
      </c>
      <c r="B29" s="10">
        <v>331800012</v>
      </c>
      <c r="C29" s="10" t="s">
        <v>82</v>
      </c>
      <c r="D29" s="10" t="s">
        <v>83</v>
      </c>
      <c r="E29" s="11"/>
      <c r="F29" s="9" t="s">
        <v>17</v>
      </c>
      <c r="G29" s="10"/>
      <c r="H29" s="12" t="e">
        <f>#REF!</f>
        <v>#REF!</v>
      </c>
      <c r="I29" s="18">
        <v>170</v>
      </c>
      <c r="J29" s="18">
        <v>161.5</v>
      </c>
      <c r="K29" s="19">
        <v>145.35</v>
      </c>
    </row>
    <row r="30" ht="52.5" spans="1:11">
      <c r="A30" s="9" t="s">
        <v>37</v>
      </c>
      <c r="B30" s="10">
        <v>331800013</v>
      </c>
      <c r="C30" s="10" t="s">
        <v>84</v>
      </c>
      <c r="D30" s="10" t="s">
        <v>85</v>
      </c>
      <c r="E30" s="11"/>
      <c r="F30" s="9" t="s">
        <v>26</v>
      </c>
      <c r="G30" s="10"/>
      <c r="H30" s="12" t="e">
        <f>#REF!</f>
        <v>#REF!</v>
      </c>
      <c r="I30" s="18">
        <v>255</v>
      </c>
      <c r="J30" s="18">
        <v>242.25</v>
      </c>
      <c r="K30" s="19">
        <v>218.025</v>
      </c>
    </row>
    <row r="31" ht="31.5" spans="1:11">
      <c r="A31" s="9" t="s">
        <v>37</v>
      </c>
      <c r="B31" s="10">
        <v>331800014</v>
      </c>
      <c r="C31" s="10" t="s">
        <v>86</v>
      </c>
      <c r="D31" s="10" t="s">
        <v>87</v>
      </c>
      <c r="E31" s="11"/>
      <c r="F31" s="9" t="s">
        <v>55</v>
      </c>
      <c r="G31" s="10" t="s">
        <v>88</v>
      </c>
      <c r="H31" s="12" t="e">
        <f>#REF!</f>
        <v>#REF!</v>
      </c>
      <c r="I31" s="18">
        <v>481.1</v>
      </c>
      <c r="J31" s="18">
        <v>457.045</v>
      </c>
      <c r="K31" s="19">
        <v>411.3405</v>
      </c>
    </row>
    <row r="32" ht="42" spans="1:11">
      <c r="A32" s="9" t="s">
        <v>37</v>
      </c>
      <c r="B32" s="10">
        <v>331800015</v>
      </c>
      <c r="C32" s="10" t="s">
        <v>89</v>
      </c>
      <c r="D32" s="10" t="s">
        <v>90</v>
      </c>
      <c r="E32" s="11"/>
      <c r="F32" s="9" t="s">
        <v>55</v>
      </c>
      <c r="G32" s="10" t="s">
        <v>91</v>
      </c>
      <c r="H32" s="12" t="e">
        <f>#REF!</f>
        <v>#REF!</v>
      </c>
      <c r="I32" s="18">
        <v>731.85</v>
      </c>
      <c r="J32" s="18">
        <v>695.2575</v>
      </c>
      <c r="K32" s="19">
        <v>625.73175</v>
      </c>
    </row>
    <row r="33" ht="21" spans="1:11">
      <c r="A33" s="9"/>
      <c r="B33" s="10">
        <v>3306</v>
      </c>
      <c r="C33" s="10" t="s">
        <v>92</v>
      </c>
      <c r="D33" s="10"/>
      <c r="E33" s="14" t="s">
        <v>93</v>
      </c>
      <c r="F33" s="15"/>
      <c r="G33" s="10"/>
      <c r="H33" s="16"/>
      <c r="I33" s="20"/>
      <c r="J33" s="20"/>
      <c r="K33" s="21"/>
    </row>
  </sheetData>
  <mergeCells count="10">
    <mergeCell ref="A1:B1"/>
    <mergeCell ref="A2:K2"/>
    <mergeCell ref="I3:K3"/>
    <mergeCell ref="A3:A4"/>
    <mergeCell ref="B3:B4"/>
    <mergeCell ref="C3:C4"/>
    <mergeCell ref="D3:D4"/>
    <mergeCell ref="E3:E4"/>
    <mergeCell ref="F3:F4"/>
    <mergeCell ref="G3:G4"/>
  </mergeCells>
  <pageMargins left="0.472222222222222" right="0.314583333333333" top="1" bottom="1" header="0.5" footer="0.5"/>
  <pageSetup paperSize="9" scale="64" fitToHeight="0" orientation="portrait"/>
  <headerFooter/>
</worksheet>
</file>

<file path=docProps/app.xml><?xml version="1.0" encoding="utf-8"?>
<Properties xmlns="http://schemas.openxmlformats.org/officeDocument/2006/extended-properties" xmlns:vt="http://schemas.openxmlformats.org/officeDocument/2006/docPropsVTypes">
  <Company>榕城区人力资源和社会保障局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黄丹纯</cp:lastModifiedBy>
  <dcterms:created xsi:type="dcterms:W3CDTF">2023-02-03T03:19:00Z</dcterms:created>
  <dcterms:modified xsi:type="dcterms:W3CDTF">2023-02-27T09:28:34Z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