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2" activeTab="4"/>
  </bookViews>
  <sheets>
    <sheet name="目录" sheetId="65" r:id="rId1"/>
    <sheet name="1纪检监察" sheetId="2" r:id="rId2"/>
    <sheet name="2党委办" sheetId="5" r:id="rId3"/>
    <sheet name="3组织部" sheetId="62" r:id="rId4"/>
    <sheet name="4宣传部" sheetId="50" r:id="rId5"/>
    <sheet name="5统战部" sheetId="22" r:id="rId6"/>
    <sheet name="6政法委" sheetId="3" r:id="rId7"/>
    <sheet name="7政研室" sheetId="21" r:id="rId8"/>
    <sheet name="8网络安全和信息化" sheetId="52" r:id="rId9"/>
    <sheet name="9外事" sheetId="40" r:id="rId10"/>
    <sheet name="10机构编制" sheetId="14" r:id="rId11"/>
    <sheet name="11军民融合" sheetId="15" r:id="rId12"/>
    <sheet name="12直工委" sheetId="39" r:id="rId13"/>
    <sheet name="13机要保密" sheetId="64" r:id="rId14"/>
    <sheet name="14老干部" sheetId="57" r:id="rId15"/>
    <sheet name="15人大" sheetId="34" r:id="rId16"/>
    <sheet name="16政府办" sheetId="8" r:id="rId17"/>
    <sheet name="17发改" sheetId="44" r:id="rId18"/>
    <sheet name="18教育" sheetId="47" r:id="rId19"/>
    <sheet name="19科学技术" sheetId="48" r:id="rId20"/>
    <sheet name="20工信" sheetId="54" r:id="rId21"/>
    <sheet name="21公安" sheetId="16" r:id="rId22"/>
    <sheet name="22民政" sheetId="63" r:id="rId23"/>
    <sheet name="23司法" sheetId="6" r:id="rId24"/>
    <sheet name="24财政" sheetId="38" r:id="rId25"/>
    <sheet name="25人社" sheetId="60" r:id="rId26"/>
    <sheet name="26自然资源" sheetId="25" r:id="rId27"/>
    <sheet name="27生态环境" sheetId="26" r:id="rId28"/>
    <sheet name="28住建" sheetId="46" r:id="rId29"/>
    <sheet name="29交通运输" sheetId="9" r:id="rId30"/>
    <sheet name="30水利" sheetId="10" r:id="rId31"/>
    <sheet name="31农业农村" sheetId="42" r:id="rId32"/>
    <sheet name="32商务" sheetId="32" r:id="rId33"/>
    <sheet name="33文广旅体" sheetId="51" r:id="rId34"/>
    <sheet name="34卫生健康" sheetId="56" r:id="rId35"/>
    <sheet name="35退役军人" sheetId="61" r:id="rId36"/>
    <sheet name="36应急管理" sheetId="27" r:id="rId37"/>
    <sheet name="37审计" sheetId="17" r:id="rId38"/>
    <sheet name="38国资委" sheetId="11" r:id="rId39"/>
    <sheet name="39市场监管" sheetId="18" r:id="rId40"/>
    <sheet name="40统计" sheetId="28" r:id="rId41"/>
    <sheet name="41医疗" sheetId="55" r:id="rId42"/>
    <sheet name="42社工部" sheetId="7" r:id="rId43"/>
    <sheet name="43城管执法" sheetId="43" r:id="rId44"/>
    <sheet name="44信访" sheetId="36" r:id="rId45"/>
    <sheet name="45政数" sheetId="41" r:id="rId46"/>
    <sheet name="46林业" sheetId="12" r:id="rId47"/>
    <sheet name="47机关事务" sheetId="20" r:id="rId48"/>
    <sheet name="48供销" sheetId="33" r:id="rId49"/>
    <sheet name="49气象" sheetId="19" r:id="rId50"/>
    <sheet name="50理工学院" sheetId="53" r:id="rId51"/>
    <sheet name="51招商办" sheetId="24" r:id="rId52"/>
    <sheet name="52政协" sheetId="4" r:id="rId53"/>
    <sheet name="53工会" sheetId="37" r:id="rId54"/>
    <sheet name="54团市委" sheetId="23" r:id="rId55"/>
    <sheet name="55妇联" sheetId="35" r:id="rId56"/>
    <sheet name="56科协" sheetId="49" r:id="rId57"/>
    <sheet name="57侨联" sheetId="13" r:id="rId58"/>
    <sheet name="58残联" sheetId="58" r:id="rId59"/>
    <sheet name="59红十" sheetId="59" r:id="rId60"/>
    <sheet name="60消防救援" sheetId="29" r:id="rId61"/>
    <sheet name="61福利彩票" sheetId="30" r:id="rId62"/>
    <sheet name="62体育彩票" sheetId="31" r:id="rId63"/>
  </sheets>
  <definedNames>
    <definedName name="ExternalData_1" localSheetId="1">'1纪检监察'!#REF!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connection id="1" name="（揭阳市纪检监察部门）揭阳市市级2025年部门整体支出绩效目标表" type="6" background="1" refreshedVersion="2" saveData="1">
    <textPr sourceFile="/home/admin001/桌面/2025年部门整体绩效/行财科/揭阳市纪委监委2025年项目绩效/揭阳市纪委监委2025年项目绩效/（揭阳市纪检监察部门）揭阳市市级2025年部门整体支出绩效目标表.xls" delimited="0">
      <textFields count="6">
        <textField/>
        <textField position="116"/>
        <textField position="118"/>
        <textField position="126"/>
        <textField position="130"/>
        <textField position="133"/>
      </textFields>
    </textPr>
  </connection>
</connections>
</file>

<file path=xl/sharedStrings.xml><?xml version="1.0" encoding="utf-8"?>
<sst xmlns="http://schemas.openxmlformats.org/spreadsheetml/2006/main" count="24166" uniqueCount="5845">
  <si>
    <t>目录</t>
  </si>
  <si>
    <t>序号</t>
  </si>
  <si>
    <t>部门名称</t>
  </si>
  <si>
    <t>页码</t>
  </si>
  <si>
    <t>纪检监察</t>
  </si>
  <si>
    <t>卫生健康</t>
  </si>
  <si>
    <t>党委办</t>
  </si>
  <si>
    <t>退役军人事务</t>
  </si>
  <si>
    <t>组织部</t>
  </si>
  <si>
    <t>应急管理</t>
  </si>
  <si>
    <t>宣传部</t>
  </si>
  <si>
    <t>审计</t>
  </si>
  <si>
    <t>统战部</t>
  </si>
  <si>
    <t>国资委</t>
  </si>
  <si>
    <t>政法委</t>
  </si>
  <si>
    <t>市场监管</t>
  </si>
  <si>
    <t>政研室</t>
  </si>
  <si>
    <t>统计</t>
  </si>
  <si>
    <t>网络安全与信息化</t>
  </si>
  <si>
    <t>医疗保障</t>
  </si>
  <si>
    <t>外事</t>
  </si>
  <si>
    <t>金融</t>
  </si>
  <si>
    <t>机构编制</t>
  </si>
  <si>
    <t>城市管理和综合执法</t>
  </si>
  <si>
    <t>军民融合</t>
  </si>
  <si>
    <t>信访</t>
  </si>
  <si>
    <t>直工委</t>
  </si>
  <si>
    <t>政务服务数据管理</t>
  </si>
  <si>
    <t>机要和保密</t>
  </si>
  <si>
    <t>林业</t>
  </si>
  <si>
    <t>老干部</t>
  </si>
  <si>
    <t>机关事务</t>
  </si>
  <si>
    <t>人大</t>
  </si>
  <si>
    <t>供销</t>
  </si>
  <si>
    <t>政府办</t>
  </si>
  <si>
    <t>气象</t>
  </si>
  <si>
    <t>发展改革</t>
  </si>
  <si>
    <t>理工学院</t>
  </si>
  <si>
    <t>教育</t>
  </si>
  <si>
    <t>招商办</t>
  </si>
  <si>
    <t>科学技术</t>
  </si>
  <si>
    <t>政协</t>
  </si>
  <si>
    <t>工业和信息化</t>
  </si>
  <si>
    <t>工会</t>
  </si>
  <si>
    <t>公安</t>
  </si>
  <si>
    <t>团市委</t>
  </si>
  <si>
    <t>民政</t>
  </si>
  <si>
    <t>妇联</t>
  </si>
  <si>
    <t>司法</t>
  </si>
  <si>
    <t>科协</t>
  </si>
  <si>
    <t>财政</t>
  </si>
  <si>
    <t>侨联</t>
  </si>
  <si>
    <t>人力资源社会保障</t>
  </si>
  <si>
    <t>残联</t>
  </si>
  <si>
    <t>自然资源</t>
  </si>
  <si>
    <t>红十字会</t>
  </si>
  <si>
    <t>生态环境</t>
  </si>
  <si>
    <t>消防救援</t>
  </si>
  <si>
    <t>住房城乡建设</t>
  </si>
  <si>
    <t>福利彩票</t>
  </si>
  <si>
    <t>交通运输</t>
  </si>
  <si>
    <t>体育彩票</t>
  </si>
  <si>
    <t>水利</t>
  </si>
  <si>
    <t>功能区</t>
  </si>
  <si>
    <t>揭阳产业园</t>
  </si>
  <si>
    <t>农业农村</t>
  </si>
  <si>
    <t>大南海石化工业区</t>
  </si>
  <si>
    <t>商务</t>
  </si>
  <si>
    <t>粤东新城</t>
  </si>
  <si>
    <t>文化广电旅游体育</t>
  </si>
  <si>
    <t>高新技术产业开发区</t>
  </si>
  <si>
    <t>备注：2024年市直64个部门编制部门预算，市中级人民法院和市检察院只编制地方拨款的人员经费，不纳入部门整体绩效管理。</t>
  </si>
  <si>
    <t>揭阳市市级2025年部门整体支出绩效目标表</t>
  </si>
  <si>
    <t>部门
名称</t>
  </si>
  <si>
    <t>中国共产党揭阳市纪律检查委员会</t>
  </si>
  <si>
    <t>主管部门</t>
  </si>
  <si>
    <t>基本
信息</t>
  </si>
  <si>
    <t>财政供养人员数</t>
  </si>
  <si>
    <t>下属单位数</t>
  </si>
  <si>
    <t>预算整体情况</t>
  </si>
  <si>
    <t>部门预算
支出</t>
  </si>
  <si>
    <t>预算金额（万元）</t>
  </si>
  <si>
    <t>收入来源</t>
  </si>
  <si>
    <t>基本支出</t>
  </si>
  <si>
    <t>财政拨款</t>
  </si>
  <si>
    <t>项目支出</t>
  </si>
  <si>
    <t>其他资金</t>
  </si>
  <si>
    <t>年度整体绩效目标</t>
  </si>
  <si>
    <t>1.深入整治群众身边腐败和作风问题；运用“四种形态”批评和教育帮助和处理一批党员干部；
2.处置一批问题线索，查处一批严重违纪违法案件；
3.一体推进追逃追赃工作；
4.加强警示教育，拍摄系列警示教育专题片；
5.持之以恒推进作风建设，统筹推进巡察全覆盖；
6.一体推进“三项改革”；
7.牢牢把握“两个维护”这一政治任务，决定不移强化政治监督；履行依纪依法监督的职责，监督检查相关部门遵守和执行党的章程和其他党内法规，遵守和执行党的路线方针政策和决议、国家法律法规，推进全面从严治党，依法履职、秉公用权、廉洁从政从业以及道德操守等方面的情况；监督检查相关部门落实管党治党主体责任的情况；向监察对象所在单位提出监察建议；
8.牢牢把握“三不”一体化推进的战略目标，持之以恒正风肃纪反腐，弛而不息纠治“四风”；确保监督检查审查调查工作顺利进行，完成案件承办任务，巩固和发展反腐倡廉近年来取得的成效；
9.牢牢把握以人民为中心的根本立场，发挥监督治理效能，贯彻落实省委、省纪委和市委关于加强党风廉政建设有关工作的决定；协助市委抓好党风建设，组织协调全市的党风廉政建设和反腐败斗争,“惩前毖后，治病救人”；
10.打造革命化、专业化、信息化、现代化的纪检监察队伍,通过培训提高纪检监察干部业务水平，增强纪检监察干部履职能力，锻造一支纪检监察工作铁军，为全市反腐败工作做贡献。</t>
  </si>
  <si>
    <r>
      <rPr>
        <b/>
        <sz val="20"/>
        <rFont val="宋体"/>
        <charset val="134"/>
      </rPr>
      <t>年度工作任务</t>
    </r>
    <r>
      <rPr>
        <b/>
        <sz val="20"/>
        <color rgb="FFFF0000"/>
        <rFont val="宋体"/>
        <charset val="134"/>
      </rPr>
      <t xml:space="preserve">                                                                                                                                                                                                                                            </t>
    </r>
  </si>
  <si>
    <t>主要实施内容</t>
  </si>
  <si>
    <t>任务来源</t>
  </si>
  <si>
    <t>拟投入金额</t>
  </si>
  <si>
    <t>任务绩效指标</t>
  </si>
  <si>
    <t>是否核心指标</t>
  </si>
  <si>
    <t>对比符号</t>
  </si>
  <si>
    <t>年度指标值</t>
  </si>
  <si>
    <t>一级指标</t>
  </si>
  <si>
    <t>二级指标</t>
  </si>
  <si>
    <t>指标名称</t>
  </si>
  <si>
    <t>纪检监察工作经费</t>
  </si>
  <si>
    <t>主要包括维护党的章程和其他党内法规，检查党的路线、方针、政策和决议、国家法律法规的执行情况；贯彻落实省委、省纪委和市委关于加强党风廉政建设有关工作的决定；协助市委抓好党风建设，组织协调全市的党风廉政建设和反腐败斗争。</t>
  </si>
  <si>
    <t>行业规划</t>
  </si>
  <si>
    <t>成本指标</t>
  </si>
  <si>
    <t>经济成本</t>
  </si>
  <si>
    <t>差旅费</t>
  </si>
  <si>
    <t>是</t>
  </si>
  <si>
    <t>≤</t>
  </si>
  <si>
    <t>500元/人`天</t>
  </si>
  <si>
    <t>产出指标</t>
  </si>
  <si>
    <t>数量指标</t>
  </si>
  <si>
    <t>审查调查次数</t>
  </si>
  <si>
    <t>≥</t>
  </si>
  <si>
    <t>质量指标</t>
  </si>
  <si>
    <t>支付工作完成率</t>
  </si>
  <si>
    <t>时效指标</t>
  </si>
  <si>
    <t>年度纪检监察任务按时完成率</t>
  </si>
  <si>
    <t>效益指标</t>
  </si>
  <si>
    <t>社会效益</t>
  </si>
  <si>
    <t>预期工作完成情况</t>
  </si>
  <si>
    <t>监督检查审查调查工作经费</t>
  </si>
  <si>
    <t>履行执纪审查和依法调查处置的职责，承办涉嫌严重违纪或者职务违法、职务犯罪问题线索的初步核实和立案审查调查。运用“四种形态”批评和教育帮助和处理一批党员干部；处置一批问题线索，查处一批严重违纪违法案件。</t>
  </si>
  <si>
    <t>实施流程规范率</t>
  </si>
  <si>
    <t>案件办理时限达标率</t>
  </si>
  <si>
    <t>立案案件办结率</t>
  </si>
  <si>
    <t>纪检监察干部培训费用</t>
  </si>
  <si>
    <t>为适应反腐工作新形势，中央纪委、省纪委、市纪委持续加强纪检监察干部培训力度，每年组织各种纪检监察业务培训班。</t>
  </si>
  <si>
    <t>人均培训成本</t>
  </si>
  <si>
    <t>人均培训时长</t>
  </si>
  <si>
    <t>5天</t>
  </si>
  <si>
    <t>培训人员覆盖率</t>
  </si>
  <si>
    <t>培训计划按期完成率</t>
  </si>
  <si>
    <t>履职能力提升率</t>
  </si>
  <si>
    <t>廉洁宣传教育费用</t>
  </si>
  <si>
    <t>开展党风廉政宣传教育，加强新时代廉洁文件建设。教育引导党员干部筑牢思想道德防线，增强拒腐防变能力。</t>
  </si>
  <si>
    <t>印刷费</t>
  </si>
  <si>
    <t>10万元</t>
  </si>
  <si>
    <t>制作教育片数量</t>
  </si>
  <si>
    <t>10个</t>
  </si>
  <si>
    <t>宣传目标人群覆盖率</t>
  </si>
  <si>
    <t>宣传活动举办及时率</t>
  </si>
  <si>
    <t>宣贯政策知晓率</t>
  </si>
  <si>
    <t>巡察工作经费</t>
  </si>
  <si>
    <t>根据省纪委、市委的安排部署，2025年市委巡察机构将继续开展巡察工作，包括专项巡察和常规巡察。</t>
  </si>
  <si>
    <t>600元/人`天</t>
  </si>
  <si>
    <t>巡察次数</t>
  </si>
  <si>
    <t>1次</t>
  </si>
  <si>
    <t>抽检覆盖率</t>
  </si>
  <si>
    <t>年度巡察任务按时完成率</t>
  </si>
  <si>
    <t>问题整改落实率</t>
  </si>
  <si>
    <t>办公办案家具设备购置、信息化建设及运维费用</t>
  </si>
  <si>
    <t>随着办案力度持续加强，办公办案工作量不断增大，设备、家具需求量及信息化建设和运维费用随之增加。2025年预计购置相关设备，继续推进信息化建设和运维工作，强化网络保密安全，确保工作正常运行。</t>
  </si>
  <si>
    <t>设备维修维护费</t>
  </si>
  <si>
    <t>30万元</t>
  </si>
  <si>
    <t>购置设备数量</t>
  </si>
  <si>
    <t>50个</t>
  </si>
  <si>
    <t>设备质量合格率</t>
  </si>
  <si>
    <t>安装工程验收合格率</t>
  </si>
  <si>
    <t>可持续影响指标</t>
  </si>
  <si>
    <t>设备使用年限</t>
  </si>
  <si>
    <t>5年</t>
  </si>
  <si>
    <t>公务用车购置费用</t>
  </si>
  <si>
    <t>因部分公务用车达到报废年限，无法正常使用，2025年计划购置2辆新车，保障机关工作正常运行。</t>
  </si>
  <si>
    <t>公车购置单价</t>
  </si>
  <si>
    <t>18万元/辆</t>
  </si>
  <si>
    <t>购置公车数量</t>
  </si>
  <si>
    <t>＝</t>
  </si>
  <si>
    <t>2辆</t>
  </si>
  <si>
    <t>公车故障率</t>
  </si>
  <si>
    <t>公车使用年限</t>
  </si>
  <si>
    <t>8年</t>
  </si>
  <si>
    <t>审查调查相关工作保障</t>
  </si>
  <si>
    <t>主要服务市纪委监委办案工作需要，执法检查与办案费用包括劳务费、伙食费、医疗保障费用等。</t>
  </si>
  <si>
    <t>月均审查调查工作保障成本</t>
  </si>
  <si>
    <t>&lt;=</t>
  </si>
  <si>
    <t>223万元</t>
  </si>
  <si>
    <t>案件事故发生率</t>
  </si>
  <si>
    <t>0次</t>
  </si>
  <si>
    <t>=&gt;</t>
  </si>
  <si>
    <t>100人次</t>
  </si>
  <si>
    <t>月均整体预算支出进度安排</t>
  </si>
  <si>
    <t>社会效益指标</t>
  </si>
  <si>
    <t>保障审查调查工作完成率</t>
  </si>
  <si>
    <t>审查调查场所后勤及维护</t>
  </si>
  <si>
    <t>保障市留置中心所需水电费、网络信息费及办公、日杂用品等办公经费补助。</t>
  </si>
  <si>
    <t>月均后勤工作保障成本</t>
  </si>
  <si>
    <t>33万元</t>
  </si>
  <si>
    <t>后勤事故发生率</t>
  </si>
  <si>
    <t>平均每天服务人员数量</t>
  </si>
  <si>
    <t>380人</t>
  </si>
  <si>
    <t>后勤保障工作任务完成率</t>
  </si>
  <si>
    <t>办公办案设备家具购置</t>
  </si>
  <si>
    <t>根据审查调查工作需要，配备一批国产化台式、笔记本电脑及其他办公办案设备。</t>
  </si>
  <si>
    <t>办公办案设备购置费</t>
  </si>
  <si>
    <t>200万元</t>
  </si>
  <si>
    <t>购置种类</t>
  </si>
  <si>
    <t>2种</t>
  </si>
  <si>
    <t>设备故障率</t>
  </si>
  <si>
    <t>新购置设备质量合格率</t>
  </si>
  <si>
    <t>=</t>
  </si>
  <si>
    <t>设备利用率</t>
  </si>
  <si>
    <t>设备设施维护维修经费</t>
  </si>
  <si>
    <t>根据审查调查工作需要，保障对市留置中心、特警老留置点、机关谈话室等办案场所设备设施进行维护维修。</t>
  </si>
  <si>
    <t>设备设施维修维护费</t>
  </si>
  <si>
    <t>400万元</t>
  </si>
  <si>
    <t>项目按计划开工率</t>
  </si>
  <si>
    <t>项目按计划完工率</t>
  </si>
  <si>
    <t>项目设计变更率</t>
  </si>
  <si>
    <t>质量验收合格率</t>
  </si>
  <si>
    <t>功能满足实际需求程度</t>
  </si>
  <si>
    <t>中共揭阳市委办公室</t>
  </si>
  <si>
    <t>坚持以习近平新时代中国特色社会主义思想为指导，围绕市委中心，做好会议和重要活动后勤服务保障；有效开展法律咨询工作，推进党内法规和文件管理服务；持续加大国家安全观宣传力度，加强业务培训，着力塑造高素质、专业化国家安全干部队伍；持续做好档案接收、保管、利用工作，深入挖掘红色档案资源，积极扩大方志文化影响，力争档案、党史和地方志事业发展取得新成效、呈现新气象；以通过提升接待服务水平和提高预算经费利用率，完成接待批次超过200批次，切实发挥接待辅政效应，为揭阳全力以赴推动高质量发展提供坚实的后勤保障。</t>
  </si>
  <si>
    <t>市委法律顾问</t>
  </si>
  <si>
    <t>聘请市委法律顾问费用（已签订三年法律顾问合同）。</t>
  </si>
  <si>
    <t>1.关于选聘第三批市委法律顾问的工作方案；
2.法律顾问合同书（2024-2026）</t>
  </si>
  <si>
    <t>劳务费</t>
  </si>
  <si>
    <t>6.5万元</t>
  </si>
  <si>
    <t>工作完成及时性</t>
  </si>
  <si>
    <t>市委法律顾问人数</t>
  </si>
  <si>
    <t>3人</t>
  </si>
  <si>
    <t>服务对象满意度</t>
  </si>
  <si>
    <t>市委会议专项</t>
  </si>
  <si>
    <t>根据《中国共产党地方委员会工作条例》的规定， 2025年至少召开两次市委全体会议，部署2025年全年工作和专项工作，确保市委决策部署落到实处。参照近年的会议规模和日程，参会人员在300人左右，工作人员及媒体记者在100人左右；会议时间一般为一天。  根据《市直党政机关和事业单位会议费管理办法》（揭市财文〔2024〕24号）精神，按一类会议标准：每人每天530元计算。</t>
  </si>
  <si>
    <t>《中国共产党地方委员会工作条例》</t>
  </si>
  <si>
    <t>人均会议成本</t>
  </si>
  <si>
    <t>530元/天</t>
  </si>
  <si>
    <t>会议次数</t>
  </si>
  <si>
    <t>2次</t>
  </si>
  <si>
    <t>会议天数</t>
  </si>
  <si>
    <t>1天</t>
  </si>
  <si>
    <t>会议宣传报道篇数（篇）</t>
  </si>
  <si>
    <t>办公设备购置更新</t>
  </si>
  <si>
    <t>市委及市委机关办公设备设施及环境更新经费，参照往年项目经费支出及新一年实际情况测算</t>
  </si>
  <si>
    <t>单位履职需要</t>
  </si>
  <si>
    <t>政府采购率</t>
  </si>
  <si>
    <t>设备购置费</t>
  </si>
  <si>
    <t>15万元</t>
  </si>
  <si>
    <t>专项事务支出</t>
  </si>
  <si>
    <t>市各项中心工作任务专项支出和对帮扶挂钩单位资金支持支出，参照往年项目经费支出及新一年实际情况测算</t>
  </si>
  <si>
    <t>支出标准合规率</t>
  </si>
  <si>
    <t>帮扶挂钩单位</t>
  </si>
  <si>
    <t>1个</t>
  </si>
  <si>
    <t>补助费用总额</t>
  </si>
  <si>
    <t>48万元</t>
  </si>
  <si>
    <t>可持续影响</t>
  </si>
  <si>
    <t>项目持续发挥作用年限</t>
  </si>
  <si>
    <t>1年</t>
  </si>
  <si>
    <t>后勤保障经费（市委办）</t>
  </si>
  <si>
    <t>市委及市委机关后勤保障经费，参照往年项目经费支出及新一年实际情况测算</t>
  </si>
  <si>
    <t>办公耗材利用率</t>
  </si>
  <si>
    <t>采购物资到货时长</t>
  </si>
  <si>
    <t>7天</t>
  </si>
  <si>
    <t>服务保障费用</t>
  </si>
  <si>
    <t>100万元</t>
  </si>
  <si>
    <t>公务用车购置经费</t>
  </si>
  <si>
    <t>保障市委公务活动出行需要，2025年拟报废处置1部公务用车，新购置公务用车1部，确保公务活动出行用车安全。</t>
  </si>
  <si>
    <t>25万元</t>
  </si>
  <si>
    <t>国安专项工作（涉密）</t>
  </si>
  <si>
    <t>根据中央、省国安办相关文件,用于组织开展“4·15”全民国家安全教育日宣传教育主题活动和国家安全工作业务培训。</t>
  </si>
  <si>
    <t>中央、省国安办相关文件（密）</t>
  </si>
  <si>
    <t>培训出勤率</t>
  </si>
  <si>
    <t>培训班次</t>
  </si>
  <si>
    <t>480元/天</t>
  </si>
  <si>
    <t>观展人次</t>
  </si>
  <si>
    <t>≧</t>
  </si>
  <si>
    <t>2000人次</t>
  </si>
  <si>
    <t>市委市政府
接待经费</t>
  </si>
  <si>
    <t>主要保障厅级以上领导干部和省级以上莅揭调研、巡视、检查、督导、考核等各类工作组，各地市党政考察团，境外和国内民间团体、企业等接待活动顺利开展。</t>
  </si>
  <si>
    <t>用于公务接待的费用支出</t>
  </si>
  <si>
    <t>375万元</t>
  </si>
  <si>
    <t>用于公务接待的实际支出占比</t>
  </si>
  <si>
    <t>全年接待批次</t>
  </si>
  <si>
    <t>200批次</t>
  </si>
  <si>
    <t>当年应结算接待费的支出进度</t>
  </si>
  <si>
    <t>否</t>
  </si>
  <si>
    <t>服务于招商活动、产业建设、文化活动的批次</t>
  </si>
  <si>
    <t>50批次</t>
  </si>
  <si>
    <t>后勤服务保障经费（接待办）</t>
  </si>
  <si>
    <t>开展接待基地配套改造、接待队伍建设、公务接待联络宣传、配备公务接待任务所需物资以及其他公务接待任务后勤服务保障；做好市领导带队外出考察、调研等公务活动后勤保障；完成市委市政府重大工作任务后勤保障和市委市政府交办的其他任务。</t>
  </si>
  <si>
    <t>各项支付工作完成及时率</t>
  </si>
  <si>
    <t>用于后勤保障的实际支出占比</t>
  </si>
  <si>
    <t>物资利用率</t>
  </si>
  <si>
    <t>公务用车购置</t>
  </si>
  <si>
    <t>依照《党政机关公务用车管理办法》报废车辆1辆，采购公务用车1辆，用于公务接待活动以及中央、省领导在揭期间公务活动交通保障。</t>
  </si>
  <si>
    <t>党政机关公务
用车管理办法</t>
  </si>
  <si>
    <t>车辆购置费</t>
  </si>
  <si>
    <t>全年完成
公务交通
保障车次</t>
  </si>
  <si>
    <t>50车次</t>
  </si>
  <si>
    <t>车辆购置数量</t>
  </si>
  <si>
    <t>1辆</t>
  </si>
  <si>
    <t>经济效益指标</t>
  </si>
  <si>
    <t>车辆可使用年限</t>
  </si>
  <si>
    <t>《揭阳年鉴》编纂经费</t>
  </si>
  <si>
    <t>组织编纂出版《揭阳年鉴》，实现综合年鉴“一年一鉴、公开出版”，为各级党委和政府制订发展规划提供依据，为社会各界人士了解、研究揭阳提供基本资料。</t>
  </si>
  <si>
    <t>《地方志工作条例》《广东省地方志工作条例》</t>
  </si>
  <si>
    <t>出版书籍数量</t>
  </si>
  <si>
    <r>
      <rPr>
        <sz val="20"/>
        <color rgb="FF000000"/>
        <rFont val="宋体"/>
        <charset val="134"/>
      </rPr>
      <t>8</t>
    </r>
    <r>
      <rPr>
        <sz val="20"/>
        <color rgb="FF000000"/>
        <rFont val="宋体"/>
        <charset val="134"/>
      </rPr>
      <t>00</t>
    </r>
    <r>
      <rPr>
        <sz val="20"/>
        <color rgb="FF000000"/>
        <rFont val="宋体"/>
        <charset val="134"/>
      </rPr>
      <t>本</t>
    </r>
  </si>
  <si>
    <t>完成《揭阳年鉴》编纂</t>
  </si>
  <si>
    <t>揭阳市扶贫志和全面小康志编纂经费</t>
  </si>
  <si>
    <t>组织编纂《揭阳市扶贫志》《揭阳市全面小康志》；鼓励有条件的县（市、区）和单位以志书或其他形式记录揭阳扶贫事业和全面小康社会建设事业的历史进程和伟大成就。</t>
  </si>
  <si>
    <t>《关于印发〈广东省扶贫志编纂工作实施方案〉和〈广东省全面小康志编纂工作实施方案〉的通知》（粤两志委发〔2023〕1号）</t>
  </si>
  <si>
    <t>征集图片数量</t>
  </si>
  <si>
    <r>
      <rPr>
        <sz val="20"/>
        <color rgb="FF000000"/>
        <rFont val="宋体"/>
        <charset val="134"/>
      </rPr>
      <t>2</t>
    </r>
    <r>
      <rPr>
        <sz val="20"/>
        <color rgb="FF000000"/>
        <rFont val="宋体"/>
        <charset val="134"/>
      </rPr>
      <t>00张</t>
    </r>
  </si>
  <si>
    <t>编纂志稿文字信息数量</t>
  </si>
  <si>
    <r>
      <rPr>
        <sz val="20"/>
        <color rgb="FF000000"/>
        <rFont val="宋体"/>
        <charset val="134"/>
      </rPr>
      <t>1</t>
    </r>
    <r>
      <rPr>
        <sz val="20"/>
        <color rgb="FF000000"/>
        <rFont val="宋体"/>
        <charset val="134"/>
      </rPr>
      <t>00万字</t>
    </r>
  </si>
  <si>
    <t>13</t>
  </si>
  <si>
    <t>党史编纂及档案开发利用等经费</t>
  </si>
  <si>
    <t>负责中共揭阳党史、揭阳市的地方志文献等资料的征集、整理、研究、编纂以及宣传工作；综合利用档案、史志为市委市政府提供决策服务；编辑出版《揭阳史志》期刊等有关工作。</t>
  </si>
  <si>
    <t>三定方案</t>
  </si>
  <si>
    <t>完成期刊数量</t>
  </si>
  <si>
    <t>4期</t>
  </si>
  <si>
    <t>编印书籍数量</t>
  </si>
  <si>
    <t>800本</t>
  </si>
  <si>
    <t>14</t>
  </si>
  <si>
    <t>对外服务工作经费</t>
  </si>
  <si>
    <t>开展现行文件阅览服务，向社会提供已公开的非涉密现行文件等开放档案和政府公开信息查阅利用咨询等服务，以及保障档案馆库、查阅大厅等场所安全、清洁。</t>
  </si>
  <si>
    <t>《关于在市档案馆增设现行文件阅览中心的复函》（揭委办〔2003〕4号）</t>
  </si>
  <si>
    <t>开放档案查阅利用人次</t>
  </si>
  <si>
    <r>
      <rPr>
        <sz val="20"/>
        <color rgb="FF000000"/>
        <rFont val="宋体"/>
        <charset val="134"/>
      </rPr>
      <t>1</t>
    </r>
    <r>
      <rPr>
        <sz val="20"/>
        <color rgb="FF000000"/>
        <rFont val="宋体"/>
        <charset val="134"/>
      </rPr>
      <t>00</t>
    </r>
    <r>
      <rPr>
        <sz val="20"/>
        <color rgb="FF000000"/>
        <rFont val="宋体"/>
        <charset val="134"/>
      </rPr>
      <t>次</t>
    </r>
  </si>
  <si>
    <t>开放档案利用数量</t>
  </si>
  <si>
    <t>200件</t>
  </si>
  <si>
    <t>满意度指标</t>
  </si>
  <si>
    <t>服务对象满意度指标</t>
  </si>
  <si>
    <t>受益人员满意度</t>
  </si>
  <si>
    <t>15</t>
  </si>
  <si>
    <t>档案保管保护费</t>
  </si>
  <si>
    <t>接收、征集本馆保管范围内对党和国家和社会有保存价值的各类档案，维护、保障本馆馆库安全，以及承担档案信息化建设、馆藏档案和资料的数字化、抢救保护等工作。</t>
  </si>
  <si>
    <t>档案接收数量</t>
  </si>
  <si>
    <t>1000卷</t>
  </si>
  <si>
    <t>库房巡查次数</t>
  </si>
  <si>
    <t>7次</t>
  </si>
  <si>
    <t>16</t>
  </si>
  <si>
    <t>编研成果印刷经费</t>
  </si>
  <si>
    <t>综合利用档案、史志资料及其研究成果，汇编馆藏的档案史料，编纂出版揭阳市红色革命资源系列丛书等重要党史书刊，以及开展党史宣传教育等工作。</t>
  </si>
  <si>
    <t>《党史学习教育工作条例》、三定方案</t>
  </si>
  <si>
    <t>完成当年度红色革命资源书编印</t>
  </si>
  <si>
    <t>揭阳市委组织部</t>
  </si>
  <si>
    <t>组织</t>
  </si>
  <si>
    <t>财政供养
人员数</t>
  </si>
  <si>
    <t>下属
单位数</t>
  </si>
  <si>
    <t>完善党员干部理论教育培训长效机制，坚持不懈用习近平新时代中国特色社会主思想凝心铸魂；适应党和国家事业发展需要，建设忠诚干净担当的高素质干部队伍；着眼基层党建六大攻坚工程，提升党建引领基层治理效能；深入推进人才工作“四大行动”，加快新时代人才强市建设；实现完善部分消防设施，消除安全隐患，保障学员人身安全；科学合理有效地使用资金，按预算安排组织实施并且常年性业务能正常开展。</t>
  </si>
  <si>
    <r>
      <rPr>
        <b/>
        <sz val="20"/>
        <rFont val="宋体"/>
        <charset val="134"/>
      </rPr>
      <t>年度工作
任务</t>
    </r>
    <r>
      <rPr>
        <b/>
        <sz val="20"/>
        <color rgb="FFFF0000"/>
        <rFont val="宋体"/>
        <charset val="134"/>
      </rPr>
      <t xml:space="preserve">                                                                                                                                                                                                                                            </t>
    </r>
  </si>
  <si>
    <t>组织业务工作经费</t>
  </si>
  <si>
    <t>开展干部、组织、农村基层、信息、远程教育、干部培训等组织业务工作</t>
  </si>
  <si>
    <t>单位履职</t>
  </si>
  <si>
    <t>业务培训成本</t>
  </si>
  <si>
    <t>业务培训次数</t>
  </si>
  <si>
    <t>1场次</t>
  </si>
  <si>
    <t>工作会议次数</t>
  </si>
  <si>
    <t>绩效奖励覆盖率</t>
  </si>
  <si>
    <t>人才工作专项经费</t>
  </si>
  <si>
    <t>做好市管拔尖人才培训、慰问等方面工作</t>
  </si>
  <si>
    <t>拔尖人才慰问津贴成本</t>
  </si>
  <si>
    <t>1万元</t>
  </si>
  <si>
    <t>交流活动次数</t>
  </si>
  <si>
    <t>引进人才资质达标率</t>
  </si>
  <si>
    <t>引进人才（团队）到岗及时率</t>
  </si>
  <si>
    <t>反映揭阳人才对揭阳人才政</t>
  </si>
  <si>
    <t>＞</t>
  </si>
  <si>
    <t>信息化建设及运行维护</t>
  </si>
  <si>
    <t>委托第三方开展干部人事档案数字化驻场服务，做好大组工网核心交换机更新工作</t>
  </si>
  <si>
    <t>干部人事档案数字化项目运维成本</t>
  </si>
  <si>
    <t>13万元</t>
  </si>
  <si>
    <t>购置信息化设备数量</t>
  </si>
  <si>
    <t>2台</t>
  </si>
  <si>
    <t>项目完成期限</t>
  </si>
  <si>
    <t>12月</t>
  </si>
  <si>
    <t>满足日常使用需求</t>
  </si>
  <si>
    <t>村（社区）党群服务中心专职人员补助经费</t>
  </si>
  <si>
    <t>每村（社区）至少配备1名党群服务中心专职人员，提高村级党群服务中心的公共服务能力</t>
  </si>
  <si>
    <t>粤组通〔2018〕58号</t>
  </si>
  <si>
    <t>专职人员补助成本</t>
  </si>
  <si>
    <t>1639万元</t>
  </si>
  <si>
    <t>补助数量</t>
  </si>
  <si>
    <t>1639人</t>
  </si>
  <si>
    <t>补助经费金额</t>
  </si>
  <si>
    <t>项目经费的下达情况</t>
  </si>
  <si>
    <t>正常运转占比情况</t>
  </si>
  <si>
    <t>党的基层组织建设经费</t>
  </si>
  <si>
    <t>提高村（社区）“两委”干部生活补贴、村（社区）办公经费和服务群众经费，激发村（社区）“两委”干部干事创业热情、使村（社区）有钱办事，提高服务群众的能力，推动我市基层党组织建设全面进步全面过硬；通过设立“两新”组织区域党委工作经费，进一步提高“两新”组织党组织书记、党建指导员补贴标准，继续安排“两新”组织党员活动经费和新建“两新”组织启动经费，进一步加大党的基层组织建设经费保障力度，推动全市“两新”组织党组织建设全面过硬。</t>
  </si>
  <si>
    <t>粤办发〔2021〕4号</t>
  </si>
  <si>
    <t>补助经费成本</t>
  </si>
  <si>
    <t>24000万元</t>
  </si>
  <si>
    <t>社区基层组织党建经费及时下达率</t>
  </si>
  <si>
    <t>农村基层组织党建经费及时下达率</t>
  </si>
  <si>
    <t>补助对象覆盖率</t>
  </si>
  <si>
    <t>基层组织运转率</t>
  </si>
  <si>
    <t>村（社区）党组织书记分类差异化绩效奖励项目经费</t>
  </si>
  <si>
    <t>通过考核制度和绩效奖励机制，充分激发村（社区）党组织书记干事创业积极性</t>
  </si>
  <si>
    <t>揭委党发〔2021〕5号</t>
  </si>
  <si>
    <t>发放绩效奖励成本</t>
  </si>
  <si>
    <t>2600万元</t>
  </si>
  <si>
    <t>绩效奖励人数</t>
  </si>
  <si>
    <t>1800人</t>
  </si>
  <si>
    <t>奖励对象覆盖率</t>
  </si>
  <si>
    <t>经费及时下达率</t>
  </si>
  <si>
    <t>村（社区）“两委”干部绩效奖励</t>
  </si>
  <si>
    <t>通过考核制度和绩效奖励机制，充分激发村（社区）“两委”干部干事创业热情</t>
  </si>
  <si>
    <t>260万元</t>
  </si>
  <si>
    <t>1000人</t>
  </si>
  <si>
    <t>正常离任村干部生活补助经费（市级）</t>
  </si>
  <si>
    <t>对组织认定且符合条件的正常离任村干部发放生活补助，让广大离任村干部真切感受到组织的关心，提高在任村干部积极投身乡村振兴的工作热情，巩固党在农村的执政基础，维护社会稳定大局</t>
  </si>
  <si>
    <t>粤财行〔2020〕105号</t>
  </si>
  <si>
    <t>发放补助经费成本</t>
  </si>
  <si>
    <t>900万元</t>
  </si>
  <si>
    <t>补助人数</t>
  </si>
  <si>
    <t>加强以党组织为核心的基层组织建设</t>
  </si>
  <si>
    <t>进一步加强基层组织建设，逐步解决基层组织建设“短板”</t>
  </si>
  <si>
    <t>揭委发〔2015〕4号</t>
  </si>
  <si>
    <t>发放经费成本</t>
  </si>
  <si>
    <t>300万元</t>
  </si>
  <si>
    <t>软弱涣散基层党组织整顿工作完成率</t>
  </si>
  <si>
    <t>主体班次培训</t>
  </si>
  <si>
    <t>按计划完成主体班次的培训任务，进一步提升教育培训的教学水平。</t>
  </si>
  <si>
    <t>外请师资费用</t>
  </si>
  <si>
    <t>20万元</t>
  </si>
  <si>
    <t>培训人次</t>
  </si>
  <si>
    <t>4200人次</t>
  </si>
  <si>
    <t>20次</t>
  </si>
  <si>
    <t>培训计划完成率</t>
  </si>
  <si>
    <t>履职能力提升人次</t>
  </si>
  <si>
    <t>后勤保障</t>
  </si>
  <si>
    <t>保障教学、住宿；教学和后勤设施完备，保障良好，适应培训需要；创造文明卫生、整洁优美的校园环境。</t>
  </si>
  <si>
    <t>物业管理支出</t>
  </si>
  <si>
    <t>60万元</t>
  </si>
  <si>
    <t>服务学员人次</t>
  </si>
  <si>
    <t>学员生活与服务保障率</t>
  </si>
  <si>
    <t>物业服务人员</t>
  </si>
  <si>
    <t>10人</t>
  </si>
  <si>
    <t>物业管理服务</t>
  </si>
  <si>
    <t>良</t>
  </si>
  <si>
    <t>市委党校综合楼消防改造</t>
  </si>
  <si>
    <t>增设火灾自动报警系统、喷淋设备等消防设施。</t>
  </si>
  <si>
    <t>关于要求整改火灾隐患的函（揭阳市消防救援支队）</t>
  </si>
  <si>
    <t>工程费</t>
  </si>
  <si>
    <t>消防通道指示灯</t>
  </si>
  <si>
    <t>60个</t>
  </si>
  <si>
    <t>火灾自动报警器</t>
  </si>
  <si>
    <t>140个</t>
  </si>
  <si>
    <t>改造消防栓</t>
  </si>
  <si>
    <t>40个</t>
  </si>
  <si>
    <t>项目受益人次</t>
  </si>
  <si>
    <t>干部教育培训</t>
  </si>
  <si>
    <t>承接非主体班次的培训工作</t>
  </si>
  <si>
    <t>350元/人﹒天</t>
  </si>
  <si>
    <t>800人次</t>
  </si>
  <si>
    <t>8次</t>
  </si>
  <si>
    <t>科研工作</t>
  </si>
  <si>
    <t>完成课题任务，服务教学工作，提高科研、教研咨一体化水平。</t>
  </si>
  <si>
    <t>科研论文及课题完成篇数</t>
  </si>
  <si>
    <t>30篇</t>
  </si>
  <si>
    <t>科研项目验收合格率</t>
  </si>
  <si>
    <t>高层次人才补助经费</t>
  </si>
  <si>
    <t>发放人才补助经费</t>
  </si>
  <si>
    <t>揭市组通[2021]6号</t>
  </si>
  <si>
    <t>补贴准确、足额发放人数</t>
  </si>
  <si>
    <t>2人</t>
  </si>
  <si>
    <t>补贴发放对象合规率</t>
  </si>
  <si>
    <t>退休党支部书记人员经费</t>
  </si>
  <si>
    <t>发放退休党支部书记工作补贴</t>
  </si>
  <si>
    <t>揭市老干通[2020]3号</t>
  </si>
  <si>
    <t>1人</t>
  </si>
  <si>
    <t>退休党支部活动经费</t>
  </si>
  <si>
    <t>开展退休党支部活动</t>
  </si>
  <si>
    <t>开展活动次数</t>
  </si>
  <si>
    <t>支出费用标准合规率</t>
  </si>
  <si>
    <t>中共揭阳市委宣传部</t>
  </si>
  <si>
    <t>深入学习贯彻习近平文化思想，聚焦落实省委“1310”具体部署，以聚力“百千万工程”擦亮“文化揭阳”“文明揭阳”“书香揭阳”三张名片为抓手，扎实有力推进宣传思想文化各项工作。一是围绕文明创建等工作，继续做好2025年的创文各项工作，不断提升城市文明程度和市民文明素养；二是分层次、多形式组织开展理论学习，全年预计订阅《新华每日电讯》1000份等。</t>
  </si>
  <si>
    <r>
      <rPr>
        <b/>
        <sz val="20"/>
        <rFont val="宋体"/>
        <charset val="134"/>
      </rPr>
      <t>年度工作任务</t>
    </r>
    <r>
      <rPr>
        <b/>
        <sz val="20"/>
        <color indexed="10"/>
        <rFont val="宋体"/>
        <charset val="134"/>
      </rPr>
      <t xml:space="preserve">                                                                                                                                                                                                                                            </t>
    </r>
  </si>
  <si>
    <t>拟投入金额（万元）</t>
  </si>
  <si>
    <t>创文经费</t>
  </si>
  <si>
    <t>推动未成年人思想道德建设、文明家庭、文明旅游、文明交通等各类新时代文明实践活动和创文宣传，进一步提升城市文明程度、市民文明素质，营造浓烈的创文氛围。一级项目全年全市1300万元，其中市直有关单位445万元，下达市委宣传部855万元(含镇街）。</t>
  </si>
  <si>
    <t>活动成本支出控制情况</t>
  </si>
  <si>
    <t>855万元</t>
  </si>
  <si>
    <t>组织开展各类文明创建活动</t>
  </si>
  <si>
    <t>50场次</t>
  </si>
  <si>
    <t>项目完成时间</t>
  </si>
  <si>
    <t>2025年12月31日前</t>
  </si>
  <si>
    <t>年度反馈中涉及市民文明素质问题种类</t>
  </si>
  <si>
    <t>＜</t>
  </si>
  <si>
    <t>服务对象
满意度指标</t>
  </si>
  <si>
    <t>我市创建工作群众满意度调查</t>
  </si>
  <si>
    <t>办公信息化规范化工作经费</t>
  </si>
  <si>
    <t>开展办公规范化制度化建设，主要包括：1.每年固定聘请一位法律顾问；2.个税申报咨询服务等；3.委托有资质的第三方公司对各类档案资料提供咨询服务和规范整理等工作。</t>
  </si>
  <si>
    <t>开展咨询服务次数</t>
  </si>
  <si>
    <t>宣传干部培训经费</t>
  </si>
  <si>
    <t>1.赴省参加各类培训。依据省、市有关文件通知，派员赴省参加各类培训。
 2.举办基层宣传干部培训班等。</t>
  </si>
  <si>
    <t>举办培训班场次</t>
  </si>
  <si>
    <t>加强理论武装</t>
  </si>
  <si>
    <t>开展分层次、多形式组织开展理论学习、理论宣传和理论研究活动，努力打通学习宣传“最后一公里”，教育引导全市党员干部在学懂弄通做实上下更大功夫，不断深化习近平新时代中国特色社会主义思想在社会主义意识形态中的统领作用</t>
  </si>
  <si>
    <t>编印理论学习读物《揭阳宣传》</t>
  </si>
  <si>
    <t>市委理论学习中心组经费</t>
  </si>
  <si>
    <t>举办《揭阳学习论坛》，示范带动全市各级党员干部深入学习贯彻习近平新时代中国特色社会主义思想和党的二十大以及二十届二中、三中全会精神，打造一个领导干部高层次、多视觉、宽领域接受知识、启迪思想、创新观念的理论学习教育平台。</t>
  </si>
  <si>
    <t>举办市委理论学习中心组专题辅导报告</t>
  </si>
  <si>
    <t>4场次</t>
  </si>
  <si>
    <t>“学习强国”揭阳学习平台建设运营经费</t>
  </si>
  <si>
    <t>开展“学习强国”揭阳学习平台建设、上线运营、内容生产审核、宣传推广等工作。该平台由市委宣传部主管主办，是全面展示揭阳推动高质量发展、创造高品质生活的重要宣传窗口。</t>
  </si>
  <si>
    <t>80万元</t>
  </si>
  <si>
    <t>运营平台数量</t>
  </si>
  <si>
    <t>运维平台端口</t>
  </si>
  <si>
    <t>2个</t>
  </si>
  <si>
    <t>平台用户满意度</t>
  </si>
  <si>
    <t>统一订阅《新华每日电讯》</t>
  </si>
  <si>
    <t>统一订阅2025年度《新华每日电讯》，向市各有关单位赠阅。订阅价为324元/份/年，统一订阅1000份，订阅费用共32.4万元，由市邮政分公司负责发行。</t>
  </si>
  <si>
    <t>订阅份数</t>
  </si>
  <si>
    <t>1000份</t>
  </si>
  <si>
    <t>版权管理工作经费</t>
  </si>
  <si>
    <t>1.举办案件研讨会、培训班；邀请版权专家为执法人员授课。2.举办各种宣传活动，开展主题讲座，强化社会公众版权意识，推动版权相关产业高质量发展。</t>
  </si>
  <si>
    <t>“扫黄打非”工作经费</t>
  </si>
  <si>
    <t>组织开展“扫黄打非”专项治理、集中整治，营造良好的社会文化环境，确保意识形态安全；组织开展“绿书签护苗”专项行动。</t>
  </si>
  <si>
    <t>开展活动场次</t>
  </si>
  <si>
    <t>政治类社会宣传工作经费</t>
  </si>
  <si>
    <t>按照党中央、省委和市委市政府统一安排部署，深入开展党的二十大和二十届二中、三中全会精神以及中央、省委、市委中心工作的社会宣传工作，开展相关主题宣传教育活动，规划设计一批主题的宣传图画等，综合运用大型户外广告牌、LED显示屏、各类宣传栏等平台进行刊播、布设。</t>
  </si>
  <si>
    <t>大型立柱广告牌（面）</t>
  </si>
  <si>
    <t>15面</t>
  </si>
  <si>
    <t>国防教育经费</t>
  </si>
  <si>
    <t>通过开展国防教育主题系列活动等各类特色鲜明的活动形式，教育引导广大干部群众增强关心国防、热爱国防、建设国防、保卫国防的思想自觉和行动自觉，全面增强全民国防观念，为实现中国梦、强军梦积极贡献揭阳力量。</t>
  </si>
  <si>
    <t>开展国防教育主题活动场（次）</t>
  </si>
  <si>
    <t>在南方日报和广东广播电视台等主流媒体刊登专版和宣推费用</t>
  </si>
  <si>
    <t>强化市委、市政府中心工作宣传，积极拓展向上渠道，进一步提升揭阳知名度和美誉度，在省级主流媒体刊播揭阳大篇幅正面报道</t>
  </si>
  <si>
    <t>67.2万元</t>
  </si>
  <si>
    <t>及时宣传推介率</t>
  </si>
  <si>
    <t>刊登专版数量</t>
  </si>
  <si>
    <t>对外展示揭阳发展的良好城市形象，为揭阳推动高质量发展、创造高品质生活营造浓厚氛围</t>
  </si>
  <si>
    <t>可持续</t>
  </si>
  <si>
    <t>南方+“揭阳”区域频道共建</t>
  </si>
  <si>
    <t>依托省委省政府权威信息发布平台“南方+”客户端，共建全媒体宣传平台，推动揭阳宣传工作的开展。共建内容包括搭建南方+区域频道、内容生产协同、制作创意传播内容、直播引流、建立新媒体联合吸粉机制等。</t>
  </si>
  <si>
    <t>策划图文数量</t>
  </si>
  <si>
    <t>对外展示揭阳发展的良好城市形象</t>
  </si>
  <si>
    <t>全市宣传工作会议和外媒交流接待费用</t>
  </si>
  <si>
    <t>拓宽外宣渠道展示揭阳城市形象，讲述揭阳好故事、传播揭阳好声音。一是参照往年，主动邀请组织或配合支持上级媒体莅揭采访，二是举办全市宣传工作会议。</t>
  </si>
  <si>
    <t>举办会议场次</t>
  </si>
  <si>
    <t>主题宣传形象推广工作</t>
  </si>
  <si>
    <t>围绕“百千万工程”等市委中心工作开展系列主题宣传，主要是组织中央省级媒体莅揭集中采访活动、依托省级媒体组织专题宣传等，拓宽外宣渠道展现揭阳发展成就，借助深具影响力的中央媒体及其外宣平台，开展揭阳市高质量发展专题推广。</t>
  </si>
  <si>
    <t>162.8万元</t>
  </si>
  <si>
    <t>举办集中采风或采访活动场次</t>
  </si>
  <si>
    <t>3场次</t>
  </si>
  <si>
    <t>编辑出版、印刷、发行《揭阳文艺》</t>
  </si>
  <si>
    <t>编辑出版印刷期数</t>
  </si>
  <si>
    <t>3期</t>
  </si>
  <si>
    <t>每期发行数量</t>
  </si>
  <si>
    <t>400本</t>
  </si>
  <si>
    <t>出版发行《揭阳文艺》所需费用</t>
  </si>
  <si>
    <t>8万元</t>
  </si>
  <si>
    <t>读者满意度</t>
  </si>
  <si>
    <t>17</t>
  </si>
  <si>
    <t>开展文艺活动经费</t>
  </si>
  <si>
    <t>揭阳市文联开展日常业务文艺活动经费</t>
  </si>
  <si>
    <t>2场次</t>
  </si>
  <si>
    <t>活动完成率</t>
  </si>
  <si>
    <t>经费支出</t>
  </si>
  <si>
    <t>参与人员的认同程度</t>
  </si>
  <si>
    <t>18</t>
  </si>
  <si>
    <t>举办诗意潮汕-揭阳古村落写生创作活动</t>
  </si>
  <si>
    <t>揭阳市文联下属事业单位揭阳画院开展写生创作活动经费</t>
  </si>
  <si>
    <t>2万元</t>
  </si>
  <si>
    <t>19</t>
  </si>
  <si>
    <t>潮学研究工作经费</t>
  </si>
  <si>
    <t>潮汕历史文化研究中心开展潮汕历史文化研究业务经费</t>
  </si>
  <si>
    <t>参与研究人数</t>
  </si>
  <si>
    <t>5人</t>
  </si>
  <si>
    <t>研究成果</t>
  </si>
  <si>
    <t>1篇</t>
  </si>
  <si>
    <t>预期效益完成情况</t>
  </si>
  <si>
    <t>20</t>
  </si>
  <si>
    <t>主题性文艺创作展活动经费</t>
  </si>
  <si>
    <t>市文联举办主题性文艺创作展演活动</t>
  </si>
  <si>
    <t>主题性展演活动场次</t>
  </si>
  <si>
    <t>品牌活动占比</t>
  </si>
  <si>
    <t>100%</t>
  </si>
  <si>
    <t>投入费用</t>
  </si>
  <si>
    <t>5万元</t>
  </si>
  <si>
    <t>21</t>
  </si>
  <si>
    <t>进贤书院活动经费</t>
  </si>
  <si>
    <t>在进贤书院举办展览展示活动2场次，各类分享会、交流会活动2场次</t>
  </si>
  <si>
    <t>书院展览展示场次</t>
  </si>
  <si>
    <t>分享会、交流会活动</t>
  </si>
  <si>
    <t>活动投入成本</t>
  </si>
  <si>
    <t>22</t>
  </si>
  <si>
    <t>进贤书院运维（水电）费用</t>
  </si>
  <si>
    <t>进贤书院每月水费、电费等各项后勤运转维护费用</t>
  </si>
  <si>
    <t>参观人数</t>
  </si>
  <si>
    <t>1000人次</t>
  </si>
  <si>
    <t>运转年限</t>
  </si>
  <si>
    <t>运维成本</t>
  </si>
  <si>
    <t>书院利用率</t>
  </si>
  <si>
    <t>95%</t>
  </si>
  <si>
    <t>23</t>
  </si>
  <si>
    <t>创文经费（优化）</t>
  </si>
  <si>
    <t>市文联举办创文主题文艺活动</t>
  </si>
  <si>
    <t>《揭阳社会科学》编辑出版</t>
  </si>
  <si>
    <t>全年编辑出版印刷发行4期</t>
  </si>
  <si>
    <t>出版发行期数</t>
  </si>
  <si>
    <t>出版发行费用</t>
  </si>
  <si>
    <t>项目计划完成率</t>
  </si>
  <si>
    <t>社科活动工作</t>
  </si>
  <si>
    <t>举办各类社科研讨会、座谈会、图片展等社科活动不低于3场次</t>
  </si>
  <si>
    <t>举办社科活动场次</t>
  </si>
  <si>
    <t>社科活动项目总支出</t>
  </si>
  <si>
    <t>社科普及工作</t>
  </si>
  <si>
    <t>推广社会科学普及工作及社科基地建设工作不低于3场次</t>
  </si>
  <si>
    <t>举办社科普及工作场次</t>
  </si>
  <si>
    <t>社科普及工作总支出</t>
  </si>
  <si>
    <t>保障单位正常运转</t>
  </si>
  <si>
    <t>落实工资、办公经费等项目支出，维持单位日常运转，保障单位正常履职。</t>
  </si>
  <si>
    <t>发放人次数</t>
  </si>
  <si>
    <t>100人</t>
  </si>
  <si>
    <t>人员年度考核合格率</t>
  </si>
  <si>
    <t>支出标准
合规率</t>
  </si>
  <si>
    <t>支付在职人员工资支出</t>
  </si>
  <si>
    <t>270万元</t>
  </si>
  <si>
    <t>经济效益</t>
  </si>
  <si>
    <t>补助资金预期效果</t>
  </si>
  <si>
    <t>急需紧缺人才生活补贴</t>
  </si>
  <si>
    <t>向符合条件的硕士研究生发放人才引进补贴</t>
  </si>
  <si>
    <t>《揭阳市集聚人才创新发展若干措施实施细则》（揭市组通〔2021〕6号）</t>
  </si>
  <si>
    <t>资助人才数</t>
  </si>
  <si>
    <t>8人</t>
  </si>
  <si>
    <t>引进国内
人才数</t>
  </si>
  <si>
    <t>创文专项工作</t>
  </si>
  <si>
    <t>报道创文动态，刊发专版，开展专题活动，助力我市文明城市创建工作</t>
  </si>
  <si>
    <t>创文专题栏目</t>
  </si>
  <si>
    <t>新媒体宣传专栏</t>
  </si>
  <si>
    <t>创文公益广告</t>
  </si>
  <si>
    <t>48个</t>
  </si>
  <si>
    <t>60万</t>
  </si>
  <si>
    <t>社会效益
指标</t>
  </si>
  <si>
    <t>公益广告征集活动</t>
  </si>
  <si>
    <t>日常运转经费</t>
  </si>
  <si>
    <t>用于单位发放人员工资及日常办公运转等。</t>
  </si>
  <si>
    <t>市政府党组会议纪要(揭府党组纪【2023】12号 )</t>
  </si>
  <si>
    <t>日常运转经费下达金额</t>
  </si>
  <si>
    <t>1200万元</t>
  </si>
  <si>
    <t>播出总天数</t>
  </si>
  <si>
    <t>365天</t>
  </si>
  <si>
    <t>揭阳新闻播出篇数</t>
  </si>
  <si>
    <t>3000篇</t>
  </si>
  <si>
    <t>宣传新闻报道完成率</t>
  </si>
  <si>
    <t>弘扬主旋律，传播正能量。</t>
  </si>
  <si>
    <t>进一步</t>
  </si>
  <si>
    <t>揭阳市“村村通广播”系统建设项目。</t>
  </si>
  <si>
    <t>做好广播节目采编审录和宣传报道工作，进一步加强“村村通广播”的建设。</t>
  </si>
  <si>
    <t>根据揭阳市人民政府办公室关于印发揭阳市“村村通广播”建设总体方案的通知（揭府办【2017】67号）的要求。</t>
  </si>
  <si>
    <t>“村村通广播”系统建设项目支出控制情况</t>
  </si>
  <si>
    <t>35.94万元</t>
  </si>
  <si>
    <t>覆盖县区</t>
  </si>
  <si>
    <t>“村村通广播”覆盖率（%）</t>
  </si>
  <si>
    <t>揭阳广播电视台转播经费</t>
  </si>
  <si>
    <t>加强新闻宣传，提升节目质量，推进揭阳广播事业产业发展。</t>
  </si>
  <si>
    <t>关于拨款补助揭阳广播电视事业经费有关问题的批复（揭府函【2004】59号</t>
  </si>
  <si>
    <t>转播制作成本支出控制情况</t>
  </si>
  <si>
    <t>28万元</t>
  </si>
  <si>
    <t>转播天数</t>
  </si>
  <si>
    <t>转播新闻完成率（%）</t>
  </si>
  <si>
    <t>专项业务费</t>
  </si>
  <si>
    <t>节目制作，设备维护，电费及办公费用等。</t>
  </si>
  <si>
    <t>按上缴非税收入实际返还数</t>
  </si>
  <si>
    <t>广播电视业务成本支出控制情况</t>
  </si>
  <si>
    <t>7.03万元</t>
  </si>
  <si>
    <t>设备维护次数</t>
  </si>
  <si>
    <t>节目制作效果</t>
  </si>
  <si>
    <t>提升基本公共文化服务水平
制</t>
  </si>
  <si>
    <t>开展创文活动各项工作。</t>
  </si>
  <si>
    <t>按上级部门分配下达通知文件</t>
  </si>
  <si>
    <t>创文项目成本支出控制情况</t>
  </si>
  <si>
    <t>135万元</t>
  </si>
  <si>
    <t>15条</t>
  </si>
  <si>
    <t>创文暗访和曝光、回音壁系列栏目（每周各一条）</t>
  </si>
  <si>
    <t>52条</t>
  </si>
  <si>
    <t>新媒体执行完成率</t>
  </si>
  <si>
    <t>市民综合素质</t>
  </si>
  <si>
    <t>12（年度反馈中涉及市民文明素质问题种类）</t>
  </si>
  <si>
    <t>中央广播电视节目无线覆盖运行维护资金</t>
  </si>
  <si>
    <t>完成3部数字电视发射机的运行维护工作，确保了发射机“三满”播出，完成12套中央无线数字广播节目和12套中央无线数字电视节目的传输覆盖任务。</t>
  </si>
  <si>
    <t>项目成本支出控制情况</t>
  </si>
  <si>
    <t>31.2万元</t>
  </si>
  <si>
    <t>数字电视发射机运行维护数量（部）</t>
  </si>
  <si>
    <t>2部</t>
  </si>
  <si>
    <t>数字电视发射机满功率、满时间、满调制度播出率（％）</t>
  </si>
  <si>
    <t>数字广播发射机满功率、满时间、满调制度播出率（％）</t>
  </si>
  <si>
    <t>提供中央数字电视节目数量（套）</t>
  </si>
  <si>
    <t>农村广播电视无线覆盖（省节目）工程运行维护</t>
  </si>
  <si>
    <t>通过对广东省农村广播电视的地面数字电视无线覆盖网络进行运行维护，为全市人民提供5套标清数字电视节目和2套调频广播节目的公共服务。</t>
  </si>
  <si>
    <t>19万元</t>
  </si>
  <si>
    <t>1部</t>
  </si>
  <si>
    <t>广播发射机运行维护数量（部）</t>
  </si>
  <si>
    <t>发射机满时间播出率（%）</t>
  </si>
  <si>
    <t>电视综合人口覆盖率（%）</t>
  </si>
  <si>
    <t>《百千万工程》系列融媒产品</t>
  </si>
  <si>
    <t>完成《百千万工程》系列融媒产品制播、《话说揭阳》系列短视频节目制作和 《揭阳古城故事》节目制播等共70期。</t>
  </si>
  <si>
    <t>计划节目制作数量（期数）</t>
  </si>
  <si>
    <t>完成时间（部）</t>
  </si>
  <si>
    <t>12个月</t>
  </si>
  <si>
    <t>项目完成率（%）</t>
  </si>
  <si>
    <t>提高揭阳融媒体作品制播水平，提升揭阳广播电视台传播力、影响力，扩大揭阳知名度、美誉度、诚信度。</t>
  </si>
  <si>
    <t>（中共揭阳市委统战部）揭阳市市级2025年部门整体支出绩效目标表</t>
  </si>
  <si>
    <t>中共揭阳市委统战部</t>
  </si>
  <si>
    <r>
      <rPr>
        <b/>
        <sz val="18"/>
        <rFont val="宋体"/>
        <charset val="134"/>
      </rPr>
      <t>市委统战部：</t>
    </r>
    <r>
      <rPr>
        <sz val="18"/>
        <rFont val="宋体"/>
        <charset val="134"/>
      </rPr>
      <t xml:space="preserve">紧紧围绕省委、市委中心工作，扎实推动党中央关于统一战线系列决策部署以及省委、市委工作要求在揭阳落实落地，推动全市民主党派和无党派、民族宗教、港澳台、侨务工作等领域呈现出团结、奋进、开拓、活跃的良好局面。目标1：确保第十二届台湾青年岭南行潮汕文化寻根营活动顺利举办，促进两岸民众交往交流交融，推动海峡两岸关系和平发展；目标2：做好对市有关民主党派以及市级5个宗教团体等组织的资金补助工作等，使统战各领域团结发展。
</t>
    </r>
    <r>
      <rPr>
        <b/>
        <sz val="18"/>
        <rFont val="宋体"/>
        <charset val="134"/>
      </rPr>
      <t>中国民主同盟揭阳市委员会：</t>
    </r>
    <r>
      <rPr>
        <sz val="18"/>
        <rFont val="宋体"/>
        <charset val="134"/>
      </rPr>
      <t xml:space="preserve">加强基层队伍建设，提高盟员综合素质，加强盟市委班子建设，思想建设，组织建设，提高政治协商，参政议政，组织领导能力。积极履行参政党的职能，参政议政，开展调研活动，撰写政协提案。
</t>
    </r>
    <r>
      <rPr>
        <b/>
        <sz val="18"/>
        <rFont val="宋体"/>
        <charset val="134"/>
      </rPr>
      <t>中国民主促进会广东省揭阳市委员会：</t>
    </r>
    <r>
      <rPr>
        <sz val="18"/>
        <rFont val="宋体"/>
        <charset val="134"/>
      </rPr>
      <t xml:space="preserve">目标1是通过组织开展党派会员学习、教育、培训，达到加强班子建设、机关建设、制度建设、会务建设的目的。目标2是通过开展调研活动、撰写信息建议，实现参政党为地方经济发展建言献策的职能。
</t>
    </r>
    <r>
      <rPr>
        <b/>
        <sz val="18"/>
        <rFont val="宋体"/>
        <charset val="134"/>
      </rPr>
      <t>中国农工民主党揭阳市委员会：</t>
    </r>
    <r>
      <rPr>
        <sz val="18"/>
        <rFont val="宋体"/>
        <charset val="134"/>
      </rPr>
      <t xml:space="preserve">1、党派自身建设经费：通过组织开展农工党员学习、教育、培训活动提高党员思想政治素质；通过开展班子建设、机关建设、党务建设、制度建设加强组织建设。预计办公费1万元，会议费1万元，培训费1万元，差旅费1万元，委托业务费1万元。
2、参政议政经费：通过开展调研活动，撰写提案；参加省委会组织的各类会议、培训活动；参加市级各类专题协商和民主监督活动，履行参政议政的职责。预计差旅费1万元，其他商品和服务支出1万元。
</t>
    </r>
    <r>
      <rPr>
        <b/>
        <sz val="18"/>
        <rFont val="宋体"/>
        <charset val="134"/>
      </rPr>
      <t>九三学社揭阳市委员会：</t>
    </r>
    <r>
      <rPr>
        <sz val="18"/>
        <rFont val="宋体"/>
        <charset val="134"/>
      </rPr>
      <t xml:space="preserve">1.自身建设经费：根据习近平总书记在中央统战工作会议重要讲话中指出的“加强四个建设、提高五种能力”，不断加强党派自身建设。2.参政议政经费：根据民主党派的基本职能，充分发挥民主监督作用，积极参政议政，参加中国共产党领导的政治协商活动，开展调研活动。
</t>
    </r>
    <r>
      <rPr>
        <b/>
        <sz val="18"/>
        <rFont val="宋体"/>
        <charset val="134"/>
      </rPr>
      <t>揭阳市工商业联合会：</t>
    </r>
    <r>
      <rPr>
        <sz val="18"/>
        <rFont val="宋体"/>
        <charset val="134"/>
      </rPr>
      <t>工商联是党和政府联系非公经济人士的桥梁和纽带，是政府管理经济的助手，近年来，市工商联在市委市政府的坚强领导下，在市委统战部的指导下，围绕党政工作中心，充分履行职能，有力地促进了非公经济健康发展和非公经济人士健康成长。</t>
    </r>
  </si>
  <si>
    <t>统战事务工作经费</t>
  </si>
  <si>
    <t>用于开展统战事务的办公费、印刷费、邮电费、差旅费、维修费、会议费、培训费、劳务费、委托业务费、机关人员体检、残保金等运转支出，以及加强机关网络安全建设。</t>
  </si>
  <si>
    <t>台港澳侨联络工作经费</t>
  </si>
  <si>
    <t>用于开展台港澳侨工作所需的各项开支费用，以及做好台港澳侨人士莅揭开展活动的接待任务</t>
  </si>
  <si>
    <t>因公出国（境）经费</t>
  </si>
  <si>
    <t>赴境外或国外开展工作任务，推动揭港澳台侨合作发展，为国家繁荣、民族振兴贯彻实施贡献力量。</t>
  </si>
  <si>
    <t>揭阳市党外知识分子联谊会工作经费</t>
  </si>
  <si>
    <t>划拨到揭阳市党外知识分子联谊会银行账户，主要用于日常运转支出及开展坚持和发展中国特色社会主义学习实践活动、专题调研活动、社会服务活动和平台载体建设，以及组织开展形式多样的培训等。</t>
  </si>
  <si>
    <t>补助资金到位及时</t>
  </si>
  <si>
    <t>到位及时</t>
  </si>
  <si>
    <t>揭阳市新的社会阶层人士联合会工作经费</t>
  </si>
  <si>
    <t>划拨到揭阳市新的社会阶层人士联合会银行账户，主要用于日常运转支出及开展坚持和发展中国特色社会主义学习实践活动、专题调研活动和社会服务活动，以及组织开展形式多样的培训等，做好换届工作。</t>
  </si>
  <si>
    <t>致公党揭阳市支部工作经费</t>
  </si>
  <si>
    <t>划拨到中国致公党广东省揭阳市支部银行账户，主要用于日常运转支出及开展坚持和发展中国特色社会主义学习实践活动、专题调研活动和社会服务活动，以及组织开展形式多样的培训等。</t>
  </si>
  <si>
    <t>民革揭阳市基层委员会工作经费</t>
  </si>
  <si>
    <t>划拨到民革揭阳市基层委员会银行账户，主要用于日常运转支出及开展坚持和发展中国特色社会主义学习实践活动、专题调研活动和社会服务活动，以及组织开展形式多样的培训等。</t>
  </si>
  <si>
    <t>网络人士统战工作及揭阳市留学人员联谊会工作经费</t>
  </si>
  <si>
    <t>用于开展网络人士主题活动、调研、培训、实践创新基地等平台载体建设工作，以及根据《中共揭阳市委统一战线工作领导小组2024年工作要点》要求，用于加强留学人员平台载体建设的工作经费。资金根据工作需要，视情况划拨到揭阳市新的社会阶层人士联合会账户或揭阳市留学人员联谊会账户。</t>
  </si>
  <si>
    <t>宗教团体工作经费</t>
  </si>
  <si>
    <t>用于开展市宗教工作所需的各项开支；资金根据工作需要，视情况划拨到五个市级宗教团体作为日常工作经费，主要用于支付工作人员工资和办公费用，做好政策法规宣传、培训，帮扶困难教职人员，在重点节日、时点开展慰问、帮扶等。</t>
  </si>
  <si>
    <t>实际宗教团体补助个数</t>
  </si>
  <si>
    <t>5个</t>
  </si>
  <si>
    <t>台港澳侨活动经费</t>
  </si>
  <si>
    <t>1.用于第十二届台湾青年岭南行潮汕文化寻根营活动，2025年台湾青年岭南行潮汕文化寻根营活动由揭阳主办；
2.用于揭阳市“五外联动”暨招商引资推介大会活动；
3.用于涉台港澳侨工作开支。</t>
  </si>
  <si>
    <t>覆盖人群</t>
  </si>
  <si>
    <t>台湾人士</t>
  </si>
  <si>
    <t>财力保障有效率</t>
  </si>
  <si>
    <t>经济成本指标</t>
  </si>
  <si>
    <t>外宾莅揭活动成本</t>
  </si>
  <si>
    <t>控制在文件标准以内</t>
  </si>
  <si>
    <t>公务出境签证办理工作经费</t>
  </si>
  <si>
    <t>出境护照、通行证的签证代办费，按比例返拨机关作为办公经费补助。</t>
  </si>
  <si>
    <t>退休党支部书记人员补贴</t>
  </si>
  <si>
    <t>发放退休党支部书记人员经费补贴</t>
  </si>
  <si>
    <t>揭市老干通
〔2020〕3号</t>
  </si>
  <si>
    <t>发放补贴的人数</t>
  </si>
  <si>
    <t>每个退休党支部的活动经费</t>
  </si>
  <si>
    <t>支出率</t>
  </si>
  <si>
    <t>党派自身建设
（民盟）</t>
  </si>
  <si>
    <t>用于基层队伍建设，盟员培训，组织学习活动，加强盟市委班子建设，思想建设，组织建设，提高政治协商，参政议政，组织领导能力。</t>
  </si>
  <si>
    <t>5</t>
  </si>
  <si>
    <t>盟员培训</t>
  </si>
  <si>
    <t xml:space="preserve">支部盟员活动参与人次
</t>
  </si>
  <si>
    <t>&gt;=</t>
  </si>
  <si>
    <t>参政议政
（民盟）</t>
  </si>
  <si>
    <t>履行参政党的职能，参政议政，开展调研活动，撰写政协提案。</t>
  </si>
  <si>
    <t>2</t>
  </si>
  <si>
    <t>提案数量</t>
  </si>
  <si>
    <t>提案质量</t>
  </si>
  <si>
    <t>联合调研
（民盟）</t>
  </si>
  <si>
    <t>围绕市委市政府中心工作，在市委统战部的指导下，协商确定调研课题，牵头市各民主党派、无党派人士开展专题联合调研活动</t>
  </si>
  <si>
    <t>调研报告</t>
  </si>
  <si>
    <t>完成期限(年）</t>
  </si>
  <si>
    <t>党派自身建设
（民进）</t>
  </si>
  <si>
    <t>组织开展党派会员学习、教育、培训</t>
  </si>
  <si>
    <t>4</t>
  </si>
  <si>
    <t>年度发展会员入会人数</t>
  </si>
  <si>
    <t>〉=</t>
  </si>
  <si>
    <t>6人</t>
  </si>
  <si>
    <t>出版年度会刊《揭阳民进》完成率</t>
  </si>
  <si>
    <t>参政议政
（民进）</t>
  </si>
  <si>
    <t>开展调研活动、撰写信息建议</t>
  </si>
  <si>
    <t>3</t>
  </si>
  <si>
    <t>市委会提交集体提案数量</t>
  </si>
  <si>
    <t>8件</t>
  </si>
  <si>
    <t>市委会集体提案立案率</t>
  </si>
  <si>
    <t>党派自身建设
（农工）</t>
  </si>
  <si>
    <t>组织开展党派党员学习、教育、培训；加强班子建设、机关建设、党务建设、制度建设。</t>
  </si>
  <si>
    <t>学习教育活动次数</t>
  </si>
  <si>
    <t>活动计划按期完成率</t>
  </si>
  <si>
    <t>参政议政
（农工）</t>
  </si>
  <si>
    <t>开展调研活动，撰写政协提案；参加省委会组织的各类会议、培训活动；参加市级各类专题协商和民主监督活动。</t>
  </si>
  <si>
    <t>调研次数</t>
  </si>
  <si>
    <t>提交政协集体提案数量</t>
  </si>
  <si>
    <t>5篇</t>
  </si>
  <si>
    <t>自身建设
（九三）</t>
  </si>
  <si>
    <t>组织社员进行学习教育培训，开展组织活动，加强社市委的思想建设、组织建设、制度建设、领导班子建设，提高政治把握能力、组织领导能力、合作共事能力、解决自身问题能力。</t>
  </si>
  <si>
    <t>召开社市委主委会议、社市委全会</t>
  </si>
  <si>
    <t>8场</t>
  </si>
  <si>
    <t>开展社会服务活动</t>
  </si>
  <si>
    <t>1场</t>
  </si>
  <si>
    <t>开展社员培训活动</t>
  </si>
  <si>
    <t>召开监督委会议</t>
  </si>
  <si>
    <t>支持各支社开展活动</t>
  </si>
  <si>
    <t>年度总结会</t>
  </si>
  <si>
    <t>参政议政
（九三）</t>
  </si>
  <si>
    <t>提高参政议政能力，履行参政议政的职能，开展调研活动，认真撰写提案，积极为揭阳经济发展等各项事业建言献策。</t>
  </si>
  <si>
    <t>召开参政议政专委会议</t>
  </si>
  <si>
    <t>开展专题调研</t>
  </si>
  <si>
    <t>印刷调研报告</t>
  </si>
  <si>
    <t>100册</t>
  </si>
  <si>
    <t>提交政协提案</t>
  </si>
  <si>
    <t>20件</t>
  </si>
  <si>
    <t>揭商培训工作经费</t>
  </si>
  <si>
    <t>开展理想信念教育活动，引导他们爱国、敬业、诚信、守法，践行社会主义核心价值观。</t>
  </si>
  <si>
    <t>单位履职
需要</t>
  </si>
  <si>
    <t>10</t>
  </si>
  <si>
    <t>举办揭商学堂、揭商沙龙</t>
  </si>
  <si>
    <t>培训人数</t>
  </si>
  <si>
    <t>揭商活动工作经费</t>
  </si>
  <si>
    <t>积极做好工商联会务开展工作，通报市委市政府有关工作情况，反映意见和建议，做好桥梁纽带作用。</t>
  </si>
  <si>
    <t>组织工商联会员开展联络联谊活动</t>
  </si>
  <si>
    <t>参加活动人数</t>
  </si>
  <si>
    <t>非公党建工作经费</t>
  </si>
  <si>
    <t>联系并协助我市非公经济企业建立党组织，促进非公企业党建工作，组织非公企业党组织开展主题活动。</t>
  </si>
  <si>
    <t>非公经济企业党组织和党员、入党积极份子</t>
  </si>
  <si>
    <t>对象
满意度</t>
  </si>
  <si>
    <t>非公经济企业党组织和党员群众满意度</t>
  </si>
  <si>
    <t>对外经济活动工作经费</t>
  </si>
  <si>
    <t>开展联系联谊活动，宣传推介我市投资营商环境，争取在外乡贤回乡投资兴业。</t>
  </si>
  <si>
    <t>组织非公经济人士开展对外经济活动次数</t>
  </si>
  <si>
    <t>“揭阳市企业家大讲堂”活动经费</t>
  </si>
  <si>
    <t>根据市委的工作要求，开设面向全市各级干部和企业家普及经济发展和企业管理知识的“揭阳市企业家大讲堂”，邀请揭籍在外优秀企业家授课，学习先进地区产业发展发展工作理念、经验做法。</t>
  </si>
  <si>
    <t>反映支出费用标准合规化</t>
  </si>
  <si>
    <t>反映年度开展业务培训人数</t>
  </si>
  <si>
    <t>中共揭阳市委政法委员会</t>
  </si>
  <si>
    <t>45人</t>
  </si>
  <si>
    <t>坚持以习近平新时代中国特色社会主义思想为指导，坚决贯彻落实习近平法治思想，聚焦省委“1310”部署要求和市委七届七次全会工作安排，全力抓好防风险、保安全、护稳定等各项政法工作，常态化推进扫黑除恶，有效防范、妥善处置化解风险矛盾，维护全市社会政治大局持续稳定，推动法治揭阳、平安揭阳建设工作取得新突破。一是聚焦凝心铸魂抓政治建设，持续加强党对政法工作的绝对领导。二是坚持底线思维抓风险防范，持续维护全市社会政治大局安全稳定。三是扎实开展常态化扫黑除恶斗争，持续强化高压打击，深化“打伞破网”,加强行业治理。四是聚力严打各类影响群众安全感突出违法犯罪，不断提升社会治安综合治理水平。五是扎实开展社会矛盾问题专项治理，加强重点个案化解处置，认真做好重大敏感节点维稳安保工作。六是加强政法宣传建设，强化舆情监控处置，严格按照“三同步”原则，全力做好涉政涉稳舆情处置，有效维护稳定。七是标本兼治抓好平安揭阳建设，开展重点地区排查整治，不断提升群众安全感满意度。八是突出强基导向，进一步深化“1+6+N”基层社会治理体系建设，不断提升社会治理现代化水平。九是聚焦服务大局抓法治建设，不断深化政法领域改革，加强执法监督工作，加强法律服务宣传，不断提升法治揭阳建设水平，助力百千万工作建设。十是加强政法队伍建设，开展政治轮训，“三查（察）”联动，加强干部队伍培训，不断提升政法队伍专业水平。</t>
  </si>
  <si>
    <t>平安建设专项工作经费</t>
  </si>
  <si>
    <t>开展基层社会治理工作，推进维护政治安全和矛盾纠纷排查化解专项工作，扎实开展见义勇为、预防青少年违法犯罪工作，做好敏感节点维稳安保任务等平安揭阳各项工作。</t>
  </si>
  <si>
    <t>《广东省平安建设条例》（其余文件涉密，不能上传）</t>
  </si>
  <si>
    <t>见义勇为宣传推广活动成本</t>
  </si>
  <si>
    <t>平安建设宣传活动成本</t>
  </si>
  <si>
    <t>宣传活动次数</t>
  </si>
  <si>
    <t>10场次</t>
  </si>
  <si>
    <t>平安宣传品数量</t>
  </si>
  <si>
    <t>30000份</t>
  </si>
  <si>
    <t>群众安全感</t>
  </si>
  <si>
    <t>85分</t>
  </si>
  <si>
    <t>平安宣传和网络舆情工作经费</t>
  </si>
  <si>
    <t>借助传统媒体的宣传权威优势开展宣传，同时推进新媒体宣传，不断提高平安揭阳建设宣传的力度和广度</t>
  </si>
  <si>
    <t>粤平安组发【2021】5号（关于印发《2021年对各地级以上市平安广东建设考评办法和标准》的通知）（文件涉密，不能上传）</t>
  </si>
  <si>
    <t>8万</t>
  </si>
  <si>
    <t>和揭阳广播电视台合作开设《法润未来 平安揭阳》电视专栏，制作《法润未来 平安揭阳》专题片</t>
  </si>
  <si>
    <t>5期</t>
  </si>
  <si>
    <t>平安建设宣传知晓率</t>
  </si>
  <si>
    <t>200万人次</t>
  </si>
  <si>
    <t>提高扫黑除恶、平安揭阳知晓率</t>
  </si>
  <si>
    <t>法学会专项工作经费</t>
  </si>
  <si>
    <t>组织开展公益法律服务活动、法治宣传活动、“以法兴企”文化沙龙等活动，开展基层普法活动和调研活动等，编印《法治揭阳》期刊。</t>
  </si>
  <si>
    <t>《关于开展揭阳市2023年青年普法志愿者法治文化基层行暨“民法典乡村行”活动的通知》、《关于申请给市法学会建设“中立法律服务社”和编辑出版&lt;法治揭阳&gt;期刊专项经费的请示》、《关于印发&lt;揭阳市2023年“百名法学家百场报告会”法治宣讲活动实施方案&gt;的通知》、《关于印发2022年地级以上市法学会工作考核项目的通知》</t>
  </si>
  <si>
    <t>22万</t>
  </si>
  <si>
    <t>编印《法治揭阳》成本</t>
  </si>
  <si>
    <t>《法治揭阳》印刷数量</t>
  </si>
  <si>
    <t>4000本</t>
  </si>
  <si>
    <t>开展法治宣传和公益法律服务活动成本</t>
  </si>
  <si>
    <t>开展各类宣传活动次数</t>
  </si>
  <si>
    <t>宣传活动覆盖率</t>
  </si>
  <si>
    <t>扫黑除恶斗争工作经费</t>
  </si>
  <si>
    <t>多种形式开展常态化扫黑除恶宣传，持续开展重点地区行业政治工作。</t>
  </si>
  <si>
    <t>揭委办发【2022】11号（密）（文件涉密，不能上传）</t>
  </si>
  <si>
    <t>15万</t>
  </si>
  <si>
    <t>宣传活动成本</t>
  </si>
  <si>
    <t>宣传品数量</t>
  </si>
  <si>
    <t>10000份</t>
  </si>
  <si>
    <t>线索举报渠道方式</t>
  </si>
  <si>
    <t>3类</t>
  </si>
  <si>
    <t>线索交办率</t>
  </si>
  <si>
    <t>扫黑除恶线索转办率</t>
  </si>
  <si>
    <t>政法网和党政内网等维护经费</t>
  </si>
  <si>
    <t>政法网和党政内网等日常维护支出</t>
  </si>
  <si>
    <t>《揭阳市政法委政法网设备及会议设备巡检服务项目合同书》（文件为密件，不能上传）、《揭阳市委政法委介入电子政务内网分级保护项目合同书》（文件为密件，不能上传）</t>
  </si>
  <si>
    <t>巡检成本</t>
  </si>
  <si>
    <t>2.5万元</t>
  </si>
  <si>
    <t>巡检维护次数</t>
  </si>
  <si>
    <t>48次</t>
  </si>
  <si>
    <t>排查处置故障质量</t>
  </si>
  <si>
    <t>响应时限</t>
  </si>
  <si>
    <t>48小时</t>
  </si>
  <si>
    <t>保障线路设备正常运转</t>
  </si>
  <si>
    <t>政法信息网租金</t>
  </si>
  <si>
    <t>保障政法信息网三四级网所需电路联调任务工作</t>
  </si>
  <si>
    <t>政法三、四级网线路省级及配合服务项目合同书</t>
  </si>
  <si>
    <t>137.22万</t>
  </si>
  <si>
    <t>租赁线路数量</t>
  </si>
  <si>
    <t>25条</t>
  </si>
  <si>
    <r>
      <rPr>
        <sz val="20"/>
        <rFont val="宋体"/>
        <charset val="134"/>
      </rPr>
      <t>线路带宽</t>
    </r>
    <r>
      <rPr>
        <sz val="20"/>
        <rFont val="宋体"/>
        <charset val="134"/>
      </rPr>
      <t>50M以上数量</t>
    </r>
  </si>
  <si>
    <t>20条</t>
  </si>
  <si>
    <t>线路运维验收合格率</t>
  </si>
  <si>
    <t>揭阳市政法系统政治督察、执法检查和纪律作风督查巡查专项工作经费</t>
  </si>
  <si>
    <t>由市委政法委牵头成立督察检查巡查组分别进驻1个市直单位和1个县级党委政法委开展政治督察、执法检查和纪律作风督查巡查</t>
  </si>
  <si>
    <t>《中国共产党政法工作条例》第三十二条第二款“党委政法委员会应当推动完善和落实政治督察、执法监督、纪律作风督查巡查等工作制度机制”</t>
  </si>
  <si>
    <t>7万</t>
  </si>
  <si>
    <t>开展督察检查巡查工作费用</t>
  </si>
  <si>
    <t>开展督察检查巡查单位数量</t>
  </si>
  <si>
    <t>锻造政法铁军，推动政法机关忠诚履行职责使命</t>
  </si>
  <si>
    <t>反邪教工作经费</t>
  </si>
  <si>
    <t>开展反邪教宣传工作</t>
  </si>
  <si>
    <t>反邪教工作经费5万元（文件涉密，不能上传））</t>
  </si>
  <si>
    <t>5万</t>
  </si>
  <si>
    <t>与媒休合作开展宣传成本</t>
  </si>
  <si>
    <t>每日发布条数</t>
  </si>
  <si>
    <t>8条</t>
  </si>
  <si>
    <t>每年发布数</t>
  </si>
  <si>
    <t>2000条</t>
  </si>
  <si>
    <t>宣传周期</t>
  </si>
  <si>
    <t>进一步提高群众反邪教意识</t>
  </si>
  <si>
    <t>中共揭阳市委政策研究室</t>
  </si>
  <si>
    <t>1.贯彻市委的工作部署，组织对有关政策问题和市重点课题进行调查研究，提出意见和建议，为市委科学决策提供参考和依据；组织撰写有关宣传、阐述党的路线、方针、政策和宣传我市的文章和著作；负责或组织有关部门，起草或修改市委有关重要文件、文稿等。
2.承担市委全面深化改革委员会具体工作，组织开展全面深化改革重大问题的政策研究，协调督促有关方面落实市委全面深化改革委员会决定事项、工作部署和要求等。
3.按照“百千万工程”指挥部要求，组好统筹谋划、政策研究、上传下达、督促指导、考核评估等工作。完成室（办）日常工作事务和各项专项工作。</t>
  </si>
  <si>
    <t>2025政研改革工作经费</t>
  </si>
  <si>
    <t>1.制订我市2025年重点改革文件：按照市委深改委的部署要求，制订出台《2025年揭阳市全面深化改革重点任务清单》（暂定名）等文件；
2.组织召开改革会议：组织召开市委深改委会议和改革专题工作会议；
3.认真学习贯彻党的二十大和二十届三中全会精神，坚持以习近平新时代中国特色社会主义思想为指导，认真落实省委全会、市委全会部署要求，紧扣服务市委决策、服务发展大局，深入开展专题或综合调查研究；
4.完成后勤保障、机关党建、网络安全、办公规范化建设、人才队伍建设及其他中心工作。</t>
  </si>
  <si>
    <t>此项为运转类项目经费，根据《中共揭阳市委 揭阳市人民政府关于印发&lt;揭阳市机构改革方案&gt;的通知》（揭委发〔2018〕25号）中“市委全面深化改革委员会办公室设在市委政策研究室”精神申报办公经费补助。</t>
  </si>
  <si>
    <t>召开改革会议</t>
  </si>
  <si>
    <t>文件通过率</t>
  </si>
  <si>
    <t>会议活动通知及时率</t>
  </si>
  <si>
    <t>开展政研改革工作成本</t>
  </si>
  <si>
    <t>调研成果或改革经验做法在全省或全市得到推广</t>
  </si>
  <si>
    <t>市“百千万工程”指挥办及决策咨询专班工作经费</t>
  </si>
  <si>
    <t>1.组织召开市“百千万工程”指挥部、指挥办等会议。
2.开展决策咨询、调查研究等相关活动。
3.制定市“百千万工程”年度考核方案并纳入全市年度综合考核，组织开展重点任务落实情况督查，不定期开展实地暗访。
4.做好信息收集、整理、上报、宣传印发工作。
5.做好后勤保障、购置办公设备、采办办公用品等保障日常办公运转。</t>
  </si>
  <si>
    <t>此项为运转类项目经费，根据2023年《中共揭阳市委办公室 揭阳市人民政府办公室 关于成立市“百县千镇万村高质量发展工程”指挥部的通知》精神，揭阳市“百县千镇万村高质量发展工程”指挥部办公室设在我室，申报办公经费补助。</t>
  </si>
  <si>
    <t>25</t>
  </si>
  <si>
    <t>召开指挥部或指挥办会议</t>
  </si>
  <si>
    <t>办公设备质量合格率</t>
  </si>
  <si>
    <t>开展指挥办及专班工作成本</t>
  </si>
  <si>
    <t xml:space="preserve">中共揭阳市委网络安全和信息化委员会办公室  </t>
  </si>
  <si>
    <t>网络安全和信息化</t>
  </si>
  <si>
    <t>市网络舆情信息中心</t>
  </si>
  <si>
    <t>统筹推进全市网络安全和信息化工作，统筹协调全市网络安全工作，指导协调网络舆情信息工作，管理互联网信息内容等相关工作。开展网络宣传及网络活动3场次，促进我市网络宣传和网络文化建设；开展网络安全检查1场次，确保我市网络安全；组建一支40人以上的网评员信息员队伍，构建健康的网上舆论环境；做好全年365日我市网络舆情监测和处置工作；建设我市一体化网络应急指挥体系。</t>
  </si>
  <si>
    <t>全市一体化网络应急指挥体系建设资金</t>
  </si>
  <si>
    <t>根据省委网信委《关于全面建成全省一体化网络应急指挥体系的意见》精神和市委市政府有关要求，建设我市一体化网络应急指挥体系。</t>
  </si>
  <si>
    <t>根据省委网信委《关于全面建成全省一体化网络应急指挥体系的意见》精神和市委七届第109次常委会决议事项，开展本建设项目。</t>
  </si>
  <si>
    <t>对全市一体化网络应急指挥体系调度的满意度</t>
  </si>
  <si>
    <t>80%</t>
  </si>
  <si>
    <t>通过网信专网搭建省市视频会议系统、会议室</t>
  </si>
  <si>
    <t>网络安全重大事故次数</t>
  </si>
  <si>
    <t>支出总成本</t>
  </si>
  <si>
    <t>1875000元</t>
  </si>
  <si>
    <t xml:space="preserve"> 采购项目验收合格率</t>
  </si>
  <si>
    <t>网络舆情应对统一处置平台信息服务费用</t>
  </si>
  <si>
    <t>利用网络舆情应对统一处置平台进一步加强全市网络舆情监测和统一应对处置工作。一是网络舆情监测系统；二是网络舆情监测即时预警；三是舆情督办系统、可视化平台；四是协助编写有关网络舆情动态、专报、信息；五是聘请专家对网络舆情应对情况进行点评，并给予相关人员进行专题培训；六是对原有平台进行改造。</t>
  </si>
  <si>
    <t>根据《关于全面推进地级以上市党委网信办网络安全应急指挥中心规范化建设的通知》文件要求开展。</t>
  </si>
  <si>
    <t>每年处置平台所覆盖的市直涉民生的主要部门数量</t>
  </si>
  <si>
    <t xml:space="preserve"> 项目验收合格率</t>
  </si>
  <si>
    <t>网络平台舆情监测的覆盖到全市各县(市、区)的覆盖比率</t>
  </si>
  <si>
    <t>搭建舆情督办系统可视化平台数量</t>
  </si>
  <si>
    <t>网络安全和应急管理工作经费</t>
  </si>
  <si>
    <t>1.开展网络安全技术支撑队伍培训及应急演练和新媒体运营培训及相关活动。
2.开展“揭阳e评”工作。
3.举办网络安全宣传周活动。
4.“揭阳发布“网宣矩阵运营维护宣传推广费用。
5.开展理论学习网上学习宣传活动。</t>
  </si>
  <si>
    <t>根据市委市政府有关工作部署，省委网信委年度工作要点和2025年实际工作开展项目。</t>
  </si>
  <si>
    <t>开展新媒体运营培训班次数</t>
  </si>
  <si>
    <t>开展所有宣传活动的项目验收合格率</t>
  </si>
  <si>
    <t>网络平台传播数</t>
  </si>
  <si>
    <r>
      <rPr>
        <sz val="20"/>
        <color theme="1"/>
        <rFont val="宋体"/>
        <charset val="134"/>
        <scheme val="minor"/>
      </rPr>
      <t>6</t>
    </r>
    <r>
      <rPr>
        <sz val="20"/>
        <color indexed="8"/>
        <rFont val="宋体"/>
        <charset val="134"/>
      </rPr>
      <t>400</t>
    </r>
    <r>
      <rPr>
        <sz val="20"/>
        <color indexed="8"/>
        <rFont val="宋体"/>
        <charset val="134"/>
      </rPr>
      <t>00元</t>
    </r>
  </si>
  <si>
    <t>“揭阳e评”栏目发布评论文章</t>
  </si>
  <si>
    <t>8篇</t>
  </si>
  <si>
    <t>网络安全检查和保障服务经费</t>
  </si>
  <si>
    <t>组织开展网络安全检查和保障服务。</t>
  </si>
  <si>
    <t>开展网络检查次数</t>
  </si>
  <si>
    <t>各项检查项目验收合格率</t>
  </si>
  <si>
    <t>网络安全检查覆盖单位数量</t>
  </si>
  <si>
    <t>互联网新闻数据采集与分析研判服务项目</t>
  </si>
  <si>
    <t>全天候采集覆盖新闻、论坛、博客、微博、微信、民调等互联网平台及媒体平台的网络信息;建立专职团队执行重要信息监测预警机制，24小时及时报送重要紧急情况;合同期内提供不少于30份的互联网平台新闻等分析简报，提供不少于4份针对指定重点紧急或敏感事件的专题研判报告;同时根据我方要求不定期向省报送涉揭阳专题分析报告，并提供不少于3人的专职团队负责对接本项目。</t>
  </si>
  <si>
    <t>提供互联网新闻数据简报</t>
  </si>
  <si>
    <t>30份</t>
  </si>
  <si>
    <t>提供重点事件研判报告次数</t>
  </si>
  <si>
    <t>4次</t>
  </si>
  <si>
    <r>
      <rPr>
        <sz val="20"/>
        <color theme="1"/>
        <rFont val="宋体"/>
        <charset val="134"/>
        <scheme val="minor"/>
      </rPr>
      <t>4900</t>
    </r>
    <r>
      <rPr>
        <sz val="20"/>
        <color indexed="8"/>
        <rFont val="宋体"/>
        <charset val="134"/>
      </rPr>
      <t>00元</t>
    </r>
  </si>
  <si>
    <t>网络系列重大宣传和网络文化、网络正能量建设传播经费</t>
  </si>
  <si>
    <t>开展党的二十届三中全会精神及其相关工作的宣传、按照上级部署开展重大主题宣传、成就宣传、形势宣传、任务宣传；开展网络文化、网络正能量建设传播。</t>
  </si>
  <si>
    <r>
      <rPr>
        <sz val="20"/>
        <color indexed="8"/>
        <rFont val="宋体"/>
        <charset val="134"/>
      </rPr>
      <t>400</t>
    </r>
    <r>
      <rPr>
        <sz val="20"/>
        <color indexed="8"/>
        <rFont val="宋体"/>
        <charset val="134"/>
      </rPr>
      <t>0</t>
    </r>
    <r>
      <rPr>
        <sz val="20"/>
        <color indexed="8"/>
        <rFont val="宋体"/>
        <charset val="134"/>
      </rPr>
      <t>0</t>
    </r>
    <r>
      <rPr>
        <sz val="20"/>
        <color indexed="8"/>
        <rFont val="宋体"/>
        <charset val="134"/>
      </rPr>
      <t>0元</t>
    </r>
  </si>
  <si>
    <t>宣传项目项目验收合格率</t>
  </si>
  <si>
    <t>网络平台点击率</t>
  </si>
  <si>
    <t>3000次</t>
  </si>
  <si>
    <t>开展网络文明建设，召开2025揭阳网络文明大会，开展网络文明宣传季宣传活动，开展网络中国节宣传。</t>
  </si>
  <si>
    <t>开展网络宣传活动场次</t>
  </si>
  <si>
    <r>
      <rPr>
        <sz val="20"/>
        <color theme="1"/>
        <rFont val="宋体"/>
        <charset val="134"/>
        <scheme val="minor"/>
      </rPr>
      <t>400000</t>
    </r>
    <r>
      <rPr>
        <sz val="20"/>
        <color indexed="8"/>
        <rFont val="宋体"/>
        <charset val="134"/>
      </rPr>
      <t>元</t>
    </r>
  </si>
  <si>
    <t>网评员信息员经费</t>
  </si>
  <si>
    <t>1.发放人工服务费。主要是组织市核心信息员加强网上值班巡查，及时发现涉揭舆情并上报。
2.发放人工服务费。主要是组织市网评员围绕市委、市政府中心工作转发重要新闻并跟帖评论</t>
  </si>
  <si>
    <t xml:space="preserve"> 
根据市委市政府有关工作部署，省委网信委年度工作要点和2024年实际工作开展项目。</t>
  </si>
  <si>
    <t>组建市网评员和市信息员队伍人数</t>
  </si>
  <si>
    <t>40人</t>
  </si>
  <si>
    <r>
      <rPr>
        <sz val="20"/>
        <color theme="1"/>
        <rFont val="宋体"/>
        <charset val="134"/>
        <scheme val="minor"/>
      </rPr>
      <t>3500</t>
    </r>
    <r>
      <rPr>
        <sz val="20"/>
        <color indexed="8"/>
        <rFont val="宋体"/>
        <charset val="134"/>
      </rPr>
      <t>00元</t>
    </r>
  </si>
  <si>
    <t>构建健康向上的网上舆论环境</t>
  </si>
  <si>
    <t>有效应对网络舆情，构建健康向上的网上舆论环境。</t>
  </si>
  <si>
    <t>揭阳“急难愁盼我来办”网上群众工作平台建设与运维</t>
  </si>
  <si>
    <t>“急难愁盼我来办”网上群众工作
平台建设与运维（包平台优化整改、网络安全加固、开发及技术维护新功能）</t>
  </si>
  <si>
    <r>
      <rPr>
        <sz val="20"/>
        <color theme="1"/>
        <rFont val="宋体"/>
        <charset val="134"/>
        <scheme val="minor"/>
      </rPr>
      <t>150000</t>
    </r>
    <r>
      <rPr>
        <sz val="20"/>
        <color indexed="8"/>
        <rFont val="宋体"/>
        <charset val="134"/>
      </rPr>
      <t>元</t>
    </r>
  </si>
  <si>
    <t>“领导留言板平台“群众网友留言数量</t>
  </si>
  <si>
    <t>2000次</t>
  </si>
  <si>
    <t>网络综合治理经费</t>
  </si>
  <si>
    <t>1. 举办网络综合治理培训班。2.开展网络专项治理。</t>
  </si>
  <si>
    <t>组织举办网络综合治理培训班场次</t>
  </si>
  <si>
    <t>举办网络综合治理培训班人数</t>
  </si>
  <si>
    <t>30人</t>
  </si>
  <si>
    <r>
      <rPr>
        <sz val="20"/>
        <color theme="1"/>
        <rFont val="宋体"/>
        <charset val="134"/>
        <scheme val="minor"/>
      </rPr>
      <t>1200</t>
    </r>
    <r>
      <rPr>
        <sz val="20"/>
        <color indexed="8"/>
        <rFont val="宋体"/>
        <charset val="134"/>
      </rPr>
      <t>00元</t>
    </r>
  </si>
  <si>
    <t>网信干部队伍工作经费（含建设培训）</t>
  </si>
  <si>
    <t>1.组织开展全市网信系统干部培训。
2.参加中央、省委网信办等有关部门组织的各类学习和培训活动。
3.订阅报纸、购买书籍等学习资料。
4.单位人员新招录费用。
5.办干部下基层锻炼（乡村振兴）相关费用。
6.开展市互联网行业党委相关会议、活动费用。</t>
  </si>
  <si>
    <t>组织开展全市网信系统干部培训次数</t>
  </si>
  <si>
    <r>
      <rPr>
        <sz val="20"/>
        <color theme="1"/>
        <rFont val="宋体"/>
        <charset val="134"/>
        <scheme val="minor"/>
      </rPr>
      <t>1500</t>
    </r>
    <r>
      <rPr>
        <sz val="20"/>
        <color indexed="8"/>
        <rFont val="宋体"/>
        <charset val="134"/>
      </rPr>
      <t>00元</t>
    </r>
  </si>
  <si>
    <t>全年度支持乡村振兴工作人员数量</t>
  </si>
  <si>
    <t>网络信息举报工作经费</t>
  </si>
  <si>
    <t>网络信息举报工作，主要是举报网络不良信息小程序维护运营费用，网络信息举报工作及宣传推广费用，其他与网络信息举报相关服务，以及其他相关费用等。</t>
  </si>
  <si>
    <t>项目验收合格率</t>
  </si>
  <si>
    <t>宣传推广活动次数</t>
  </si>
  <si>
    <r>
      <rPr>
        <sz val="20"/>
        <color theme="1"/>
        <rFont val="宋体"/>
        <charset val="134"/>
        <scheme val="minor"/>
      </rPr>
      <t>800</t>
    </r>
    <r>
      <rPr>
        <sz val="20"/>
        <color indexed="8"/>
        <rFont val="宋体"/>
        <charset val="134"/>
      </rPr>
      <t>00元</t>
    </r>
  </si>
  <si>
    <t>博硕士、急需紧缺人才引进计划（事业单位）项目资金</t>
  </si>
  <si>
    <t>根据《揭阳市集聚人才创新发展若干措施》，按照每人每年2万元标准，对博硕士、急需紧缺人才引进计划（事业单位）的人才的生活补贴。</t>
  </si>
  <si>
    <t>根据《揭阳市集聚人才创新发展若干措施》设立本项目</t>
  </si>
  <si>
    <t>生活补贴发放人数</t>
  </si>
  <si>
    <r>
      <rPr>
        <sz val="20"/>
        <color theme="1"/>
        <rFont val="宋体"/>
        <charset val="134"/>
        <scheme val="minor"/>
      </rPr>
      <t>600</t>
    </r>
    <r>
      <rPr>
        <sz val="20"/>
        <color indexed="8"/>
        <rFont val="宋体"/>
        <charset val="134"/>
      </rPr>
      <t>00元</t>
    </r>
  </si>
  <si>
    <t>对人才引进资助政策的满意度</t>
  </si>
  <si>
    <t>办公信息化规范化建设</t>
  </si>
  <si>
    <t>采购内网和其他专用网络办公设备、网络执法设备配备、开展保密工作、新增人员配套费用、办公规范化和信息化建设。</t>
  </si>
  <si>
    <t>根据省委网信委年度工作要点和2025年实际工作开展项目， 用于保障单位日常运转。</t>
  </si>
  <si>
    <r>
      <rPr>
        <sz val="20"/>
        <color theme="1"/>
        <rFont val="宋体"/>
        <charset val="134"/>
        <scheme val="minor"/>
      </rPr>
      <t>1000</t>
    </r>
    <r>
      <rPr>
        <sz val="20"/>
        <color indexed="8"/>
        <rFont val="宋体"/>
        <charset val="134"/>
      </rPr>
      <t>00元</t>
    </r>
  </si>
  <si>
    <t>开展保密检查的次数</t>
  </si>
  <si>
    <t>采购相关办公设备验收合格率</t>
  </si>
  <si>
    <t>中共揭阳市委外事工作委员会办公室</t>
  </si>
  <si>
    <t>外事部门</t>
  </si>
  <si>
    <t>进一步深化友城工作。贯彻习近平总书记关于“三个一批”重要指示精神，切实加强友好城市关系建设。为进一步服务国家总体外交大局，秉持人类命运共同体和“疫”重情深理念，开辟潜在友城，努力实现新突破。开展领事保护宣传工作,进一步提高我市企业和市民的海外安全风险意识。统筹我市高端外语人才服务我市外事工作，为做好出访、深化各领域对外交往活动提供优质翻译服务。</t>
  </si>
  <si>
    <t>加强对外交流强化外事业务培训和APEC卡的宣传</t>
  </si>
  <si>
    <t>一是进一步深化友城工作。贯彻习近平总书记关于“三个一批”重要指示精神，切实加强友好城市关系建设,推动友城工作提质增效；二是进一步加强外宣工作，切实做好外事接待工作，推动我市的外事工作再上新台阶。三是举办英语学习培训班等外事业务培训，加强外事干部队伍培训，提升外事工作水平。</t>
  </si>
  <si>
    <r>
      <rPr>
        <sz val="20"/>
        <color rgb="FF000000"/>
        <rFont val="宋体"/>
        <charset val="134"/>
      </rPr>
      <t>1</t>
    </r>
    <r>
      <rPr>
        <sz val="20"/>
        <color rgb="FF000000"/>
        <rFont val="宋体"/>
        <charset val="134"/>
      </rPr>
      <t>5万元</t>
    </r>
  </si>
  <si>
    <t>对外交流活动场次</t>
  </si>
  <si>
    <t>外事培训班场次</t>
  </si>
  <si>
    <t>外事交流活动推介揭阳的可持续性</t>
  </si>
  <si>
    <t>中共揭阳市委机构编制委员会办公室</t>
  </si>
  <si>
    <t>1.完成行政管理体制改革年度任务(镇街履职事项清单工作），做好党政机关部门的机构编制管理等工作；
2.做好市直事业单位机构编制管理工作，开展有关综合性调研工作和培训工作，印发相关文件至少2份；
3.做好机构编制监督检查及实名制管理工作，全年实现实名制系统数据报送至少2次，完成政府系统“行政审批和政务服务效能”专项考核；
4.做好事业单位登记管理工作，实现事业单位登记管理服务工作满意度100%；
5.完成市党政机关事业单位中文域名注册缴费管理工作，实现中文域名需续费完成率100%；
6.做好电子政务实名制系统维护工作，实现电子政务平台和系统运行率至少99%，确保门户网站安全运行。</t>
  </si>
  <si>
    <t>电子政务维护系统平台日常管理工作</t>
  </si>
  <si>
    <t>用于电子政务，维护系统平台日常工作，保障网络、存储系统的正常运转，确保门户网站安全运行。</t>
  </si>
  <si>
    <t>单位履职需要：年度重点工作任务</t>
  </si>
  <si>
    <t>电子政务平台和系统运行率</t>
  </si>
  <si>
    <t>确保门户网站安全运行</t>
  </si>
  <si>
    <t>安全</t>
  </si>
  <si>
    <t>机构编制监督检查及实名制管理工作</t>
  </si>
  <si>
    <t>完成实名制系统数据的半年统计和年终统计等相关工作；完成政府系统“行政审批和政务服务效能”专项考核。</t>
  </si>
  <si>
    <t>实名制系统数据报送次数</t>
  </si>
  <si>
    <t>完成政府系统“行政审批和政务服务效能”专项考核。</t>
  </si>
  <si>
    <t>≦</t>
  </si>
  <si>
    <t>1次/年</t>
  </si>
  <si>
    <t>行政管理体制改革工作</t>
  </si>
  <si>
    <t>完成行政管理体制改革年度任务(镇街履职事项清单工作）；做好党政机关部门的机构编制管理等工作。</t>
  </si>
  <si>
    <t>印发相关机构编制文件及开展相关调研工作</t>
  </si>
  <si>
    <t>2份</t>
  </si>
  <si>
    <t>建立镇街履职事项清单工作</t>
  </si>
  <si>
    <t>事业单位改革工作</t>
  </si>
  <si>
    <t>做好有关事业单位机构编制调整工作和市直事业单位机构编制管理工作，提升市直事业单位整体服务保障效能；按照办工作安排开展有关综合性调研工作和培训工作。</t>
  </si>
  <si>
    <t>印发相关机构编制文件</t>
  </si>
  <si>
    <t>开展相关调研工作</t>
  </si>
  <si>
    <t>事业单位登记管理工作</t>
  </si>
  <si>
    <t>做好事业单位登记管理、法人信息公示抽查等工作。</t>
  </si>
  <si>
    <t>60000</t>
  </si>
  <si>
    <t>法人信息公示抽查</t>
  </si>
  <si>
    <t>事业单位登记管理服务工作满意度</t>
  </si>
  <si>
    <t>市党政机关事业单位中文域名注册管理工作</t>
  </si>
  <si>
    <t>做好市党政机关事业单位中文域名注册工作，完成中文域名注册单位130个，中文域名需续费的完成率达到100%。</t>
  </si>
  <si>
    <t>40000</t>
  </si>
  <si>
    <t>中文域名注册年费完成率</t>
  </si>
  <si>
    <t>市直单位需续费的中文域名数</t>
  </si>
  <si>
    <t>130个</t>
  </si>
  <si>
    <t>附件1</t>
  </si>
  <si>
    <t>中共揭阳市委军民融合发展委员会办公室</t>
  </si>
  <si>
    <t>市委军民融合办</t>
  </si>
  <si>
    <t>围绕上级决策部署和任务需求，聚焦主责主业，全力推进军民融合、国防动员、人防、海防工作。以履行使命任务为牵引，继续完善市101工程办公和生活配套设施建设；抓好人防、海防应急中心平台及人防基本指挥所信息化、设施设备等的维护养护，确保其良好性能；继续推进市人防疏散基地建设。结合形势任务需要，参加各项训练、培训及演练，全面提高各队伍应急支援和履行使命任务能力。总体绩效目标包括但不仅限于：目标一：继续完善101工程配套建设，加强应急指挥中心和指挥所的维护管理，时刻保持良好性能及正常使用状态；目标二：完善防空警报维护管理，推进人防指挥信息化建设进一步增强。目标三：继续推进市人防疏散基地配套设施建设，疏散基地功能进一步完善配套等。立足工作需求，全力搞好服务保障，为完成各项工作任务打下坚实基础。</t>
  </si>
  <si>
    <t>揭阳市101工程建设项目</t>
  </si>
  <si>
    <t>该工程项目建设已全部完成，截至目前，还欠支付101工程款4141.58万元。根据各方协调通过的预算数额，拟于本年度支付101工程款控制在780万以内。</t>
  </si>
  <si>
    <t>人防十四五规划明确各地市须完成基本指挥所建设</t>
  </si>
  <si>
    <t>780</t>
  </si>
  <si>
    <t>101工程本年度支付费用</t>
  </si>
  <si>
    <t>780万元</t>
  </si>
  <si>
    <t>工程项目验收合格率</t>
  </si>
  <si>
    <t>工程项目预算执行率</t>
  </si>
  <si>
    <t>项目资金下达及时率</t>
  </si>
  <si>
    <t>101工程满足日常使用率</t>
  </si>
  <si>
    <t>市101工程应急指挥中心及坑道指挥所日常运转及各项后勤保障支出项目</t>
  </si>
  <si>
    <t>1、市101工程地面应急指挥中心及坑道指挥所设备设施、信息化维护、机电消防、保洁绿化养护、保安年维保服务费用年89.7万元（签协议）；2、101工程水电费及信息化设备设施维护更换配件共35万元。</t>
  </si>
  <si>
    <t>我办的刚需任务（保障揭阳市党、政、军指挥中枢处于良好使用状态）</t>
  </si>
  <si>
    <t>124.7</t>
  </si>
  <si>
    <t>101工程年度运行维护费用</t>
  </si>
  <si>
    <t>124.7万元</t>
  </si>
  <si>
    <t>应急中心及指挥所设备运行正常率</t>
  </si>
  <si>
    <t>应急中心及指挥所设备运行验收合格率</t>
  </si>
  <si>
    <t>98%</t>
  </si>
  <si>
    <t>各人防指挥信息化设备维护及时性</t>
  </si>
  <si>
    <t>市101工程地面应急指挥中心及坑道指挥所的使用功能及安全性</t>
  </si>
  <si>
    <t>市人防疏散基地建设项目（报省，省下达专项资金项目，为2024年延续至2025年项目）</t>
  </si>
  <si>
    <t>揭阳市人防（疏散）宣教训练综合基地是依托揭阳市国防教育基地，对该基地现有建筑和设施，进行必要的改造和建设，部署信息系统，完成标识、警报、宣教、指挥中心及疏散软件和数据资源的建设项目。市人防疏散基地建设是根据《广东省人民防空建设发展“十四五”规划》建设任务明确必须完成的重点工作。</t>
  </si>
  <si>
    <t>省直部门下达我办的重点工作</t>
  </si>
  <si>
    <t>疏散基地建设成本</t>
  </si>
  <si>
    <t>150万元</t>
  </si>
  <si>
    <t>项目完成率</t>
  </si>
  <si>
    <t>项目流程合规率</t>
  </si>
  <si>
    <t>保障人防事业发展</t>
  </si>
  <si>
    <t>有效保障</t>
  </si>
  <si>
    <t>人防业务经费</t>
  </si>
  <si>
    <t>我办开展军民融合、国防动员、人民防空、海防宣传教育、业务培训等业务开支年度共需经费70万元（预计2025人防易地建设费收入1000万元，按照有关规定，人防易地建设费收入返拨7%给我办作为业务经费）。</t>
  </si>
  <si>
    <t>我办开展军民融合、国防动员、人民防空、海防宣传教育、业务培训等业务开支的经费保障</t>
  </si>
  <si>
    <t>人防易地建设费收入返拨经费</t>
  </si>
  <si>
    <t>70万元</t>
  </si>
  <si>
    <t>资金下达及时率</t>
  </si>
  <si>
    <t>保障人民防空事业发展</t>
  </si>
  <si>
    <t>年度防空警报维护及各信息化专用线路租赁及维护项目</t>
  </si>
  <si>
    <t>1、年度防空警报维护管理经费12.6万元（签协议）；2、省人防盈通专项经费需3万元（签协议）；3、训练演练购买卫星通信网络租赁费（签协议）3万元;4、防空警报器扩容（第1期）经费10万元.</t>
  </si>
  <si>
    <t>本部门职责工作</t>
  </si>
  <si>
    <t>年度维护成本</t>
  </si>
  <si>
    <t>29万元</t>
  </si>
  <si>
    <t>设施运行正常率</t>
  </si>
  <si>
    <t>项目验收达标率</t>
  </si>
  <si>
    <t>项目维护及时性</t>
  </si>
  <si>
    <t>防空警报鸣响率</t>
  </si>
  <si>
    <t>年度国防动员、人民防空训练演练</t>
  </si>
  <si>
    <t>人防演习训练拍摄制作、聘请专家、场景设置、设施设备维修、差旅费、油料保障等共需20万元。</t>
  </si>
  <si>
    <t>训练演练为我办年度履行性工作任务</t>
  </si>
  <si>
    <t>训练演练成本费用</t>
  </si>
  <si>
    <t>有效期限</t>
  </si>
  <si>
    <t>2025年揭阳市101工程管理所引进硕士生（急需紧缺人才）计划资金项目</t>
  </si>
  <si>
    <t>根据《揭阳市集聚人才创新发展若干措施》，新引进的急需紧缺人才和柔性引进人才。我办目前事业单位人才引进硕士生共2名，每年每人补贴2万元。</t>
  </si>
  <si>
    <t>市人社局下拨的高层次人才生活补贴</t>
  </si>
  <si>
    <t>引进高层次人才数</t>
  </si>
  <si>
    <t>2名</t>
  </si>
  <si>
    <t>中共揭阳市直属机关工作委员会</t>
  </si>
  <si>
    <t xml:space="preserve">    坚持围绕中心、建设队伍、服务群众，推动机关党的建设走在前、作表率。注重固本强基，组织开展“四强”党支部建设、党建考核、教育培训等至少3项党建专项业务活动，持续增强基层党组织政治功能和组织功能。聚焦主业主责，深化拓展“双报到”活动，依托“双报到”平台正常运行，组织市直各单位线上开展活动每年不少于600次。办好揭阳市“先锋杯”工作创新大赛，提升品牌影响力，形成辐射带动效应。</t>
  </si>
  <si>
    <t>综合业务</t>
  </si>
  <si>
    <t>主要用于开展干部培训学习、驻镇帮扶工作及其他业务工作所产生的费用。</t>
  </si>
  <si>
    <t>根据部门“三定”方案（揭委办发〔2019〕10号文件）部门职能设立</t>
  </si>
  <si>
    <t>部门预算、决算公开及时率</t>
  </si>
  <si>
    <t>退休党支部活动</t>
  </si>
  <si>
    <t>根据揭市老干通[2020]3号文件精神，管理服务党员50人以下的离退休干部职工党组织工作经费保障标准为每年3000元。</t>
  </si>
  <si>
    <t>根据揭市老干通[2020]3号文件设立</t>
  </si>
  <si>
    <t>0.3</t>
  </si>
  <si>
    <t>退休党支部活动次数</t>
  </si>
  <si>
    <t>退休党支部书记补贴</t>
  </si>
  <si>
    <t>根据揭市老干通[2020]3号文件精神，市直单位离退休干部职工党组织书记工作补贴，按照每人每月300元的标准执行。</t>
  </si>
  <si>
    <t>0.36</t>
  </si>
  <si>
    <t>补贴发放人数</t>
  </si>
  <si>
    <t>党建专项业务</t>
  </si>
  <si>
    <t>用于支付开展党建考核、党务培训、“四联共建”工作、“四强”党支部建设等党建专项业务活动费用，促进市直党建工作。</t>
  </si>
  <si>
    <t>1</t>
  </si>
  <si>
    <t>大型党建活动（大于50人）比例</t>
  </si>
  <si>
    <t>活动次数</t>
  </si>
  <si>
    <t>3次</t>
  </si>
  <si>
    <t>市“先锋引领双报到”党建平台</t>
  </si>
  <si>
    <t>为发挥市直单位党组织和在职党员战斗堡垒、先锋模范作用，参与社区建设、服务基层群众提供便捷掌上服务，确保市“先锋引领双报到”党建平台正常运作，用于支付平台所产生的短信和运维等费用</t>
  </si>
  <si>
    <t>根据市委组织部《关于印发〈揭阳市“先锋引领双报到”党建平台建设工作方案〉的通知》设立</t>
  </si>
  <si>
    <t>600次</t>
  </si>
  <si>
    <t>人均服务时长</t>
  </si>
  <si>
    <t>4小时</t>
  </si>
  <si>
    <t>平台短信费用</t>
  </si>
  <si>
    <t>揭阳市“先锋杯”工作创新大赛</t>
  </si>
  <si>
    <t>通过举办1场揭阳市“先锋杯”工作创新大赛，根据决赛成绩在每个类别中推报优秀项目参加广东省“先锋杯”工作创新大赛复赛。主要用于举办市“先锋杯”工作创新大赛所产生的的相关费用。</t>
  </si>
  <si>
    <t>根据粤直党通〔2024〕2号文件设立</t>
  </si>
  <si>
    <t>比赛场次</t>
  </si>
  <si>
    <t>活动参与人数</t>
  </si>
  <si>
    <t>50人</t>
  </si>
  <si>
    <t>中共揭阳市委机要和保密局</t>
  </si>
  <si>
    <t>1.做好《中华人民共和国保守国家秘密法》、《中华人民共和国密码法》等相关法律法规宣传及相关人员的培训工作，提高公众的保密意识；2.做好设备设施的日常维护工作，确保设备设施的正常运转；3.做好通信保障等信工作，确保党政机关政令上传下达畅通、安全高效；4.按照上级有关文件要求，积极推进通信保障项目建设。</t>
  </si>
  <si>
    <t>是纳入绩效自评报告指标</t>
  </si>
  <si>
    <t>后勤运转保障</t>
  </si>
  <si>
    <t>用于服务全市密码电报收发和支撑政务内网未接入单位到我局收发文件，关于密码及相关配套设备领取清退和送检送修的押运相关支出，以及组织开展、参加相关培训,维持局机关正常运转、保证正常履职等。</t>
  </si>
  <si>
    <t>履职需要</t>
  </si>
  <si>
    <t>党委系统信息化建设</t>
  </si>
  <si>
    <t>根据有关文件及建设情况，结合市财力情况支付部分款项：1.2022年省有关文件要求的政务内网设备换装款；2.应急加密通信系统建设项目采购款；3.政务内网平台综合运维系统建设（含咨询设计评估服务费用）项目建设款；4.UPS机房搬迁建设项目款项。</t>
  </si>
  <si>
    <t>根据上级文件及履职需要</t>
  </si>
  <si>
    <t>地市电子政务网络信息安全保障系统建成率</t>
  </si>
  <si>
    <t>满足行业标准</t>
  </si>
  <si>
    <t>党委系统信息化运维</t>
  </si>
  <si>
    <t>按合同并结合市财力情况，支付部分合同款：1.加密通信和政务内网线路租赁项目合同款；2.支付网络和机房维护项目合同款。</t>
  </si>
  <si>
    <t>信息安全保障系统维护率</t>
  </si>
  <si>
    <t>通信正常率</t>
  </si>
  <si>
    <t>揭阳市AK工程市委办公室市直接入项目经费</t>
  </si>
  <si>
    <t>按照粤厅字〔2019〕70号及揭办字〔2019〕19号文件要求，结合我市实施部署AK工程市直单位接入电子政务内网建设实际情况及我市财力情况，支付合同款项。</t>
  </si>
  <si>
    <t>根据有关文件</t>
  </si>
  <si>
    <t>系统开发成本</t>
  </si>
  <si>
    <t xml:space="preserve">通信正常率 </t>
  </si>
  <si>
    <t>系统故障响应时间</t>
  </si>
  <si>
    <t>2小时</t>
  </si>
  <si>
    <t>效益
指标</t>
  </si>
  <si>
    <t>市直单位接入覆盖率</t>
  </si>
  <si>
    <t>揭阳市AK工程市委办公室市直统建项目经费</t>
  </si>
  <si>
    <t>结合市财力状况支付部分款项，1、按照粤厅字〔2019〕70号及揭办字〔2019〕19号文件要求，结合我市实施部署AK工程电子政务内网统建项目建设实际情况，按照已签订的合同约定还款。2、支付政务内网年度运行维护服务（含咨询设计评估服务费用）项目款项；3、支付电子认证基础设施升级建设项目款项；4、解决机房空调老化更新，局机关设备等的购置更新，以及省临时发文要求购置更新设备。</t>
  </si>
  <si>
    <t>根据有关文件及履职需要</t>
  </si>
  <si>
    <t>通信保障专项</t>
  </si>
  <si>
    <t>市到5个县区的视频通信线路租用费</t>
  </si>
  <si>
    <t>服务市委重要会议、政务活动场次</t>
  </si>
  <si>
    <t>系统故障率</t>
  </si>
  <si>
    <t>机房维修维护</t>
  </si>
  <si>
    <t>电视电话系统和电话二级网正常运转维修维护费用</t>
  </si>
  <si>
    <t>通信建设专项</t>
  </si>
  <si>
    <t>1.按照省专用通信局十四五建设意见，支付建设进度款。2.增加专项通信保障铺设，确保通信安全畅通；3、二级网机房专用线路租用费。</t>
  </si>
  <si>
    <t>硬件采购成本</t>
  </si>
  <si>
    <t>130万元</t>
  </si>
  <si>
    <t>系统验收合格率</t>
  </si>
  <si>
    <t>系统故障修复处理时间</t>
  </si>
  <si>
    <t>24小时</t>
  </si>
  <si>
    <t>系统利用率</t>
  </si>
  <si>
    <r>
      <rPr>
        <b/>
        <sz val="22"/>
        <color rgb="FF000000"/>
        <rFont val="宋体"/>
        <charset val="134"/>
      </rPr>
      <t>注：</t>
    </r>
    <r>
      <rPr>
        <sz val="22"/>
        <color rgb="FF000000"/>
        <rFont val="宋体"/>
        <charset val="134"/>
      </rPr>
      <t>绩效指标包括</t>
    </r>
    <r>
      <rPr>
        <b/>
        <sz val="22"/>
        <color rgb="FFFF0000"/>
        <rFont val="宋体"/>
        <charset val="134"/>
      </rPr>
      <t>成本指标、产出指标、效益指标和满意度指标</t>
    </r>
    <r>
      <rPr>
        <sz val="22"/>
        <color rgb="FF000000"/>
        <rFont val="宋体"/>
        <charset val="134"/>
      </rPr>
      <t>四类</t>
    </r>
    <r>
      <rPr>
        <b/>
        <sz val="22"/>
        <color rgb="FFFF0000"/>
        <rFont val="宋体"/>
        <charset val="134"/>
      </rPr>
      <t>一级指标</t>
    </r>
    <r>
      <rPr>
        <sz val="22"/>
        <color rgb="FF000000"/>
        <rFont val="宋体"/>
        <charset val="134"/>
      </rPr>
      <t>。其中：</t>
    </r>
    <r>
      <rPr>
        <b/>
        <sz val="22"/>
        <color rgb="FFFF0000"/>
        <rFont val="宋体"/>
        <charset val="134"/>
      </rPr>
      <t>成本指标</t>
    </r>
    <r>
      <rPr>
        <sz val="22"/>
        <color rgb="FF000000"/>
        <rFont val="宋体"/>
        <charset val="134"/>
      </rPr>
      <t>包括经济成本、社会成本、生态环境成本等二级指标；</t>
    </r>
    <r>
      <rPr>
        <b/>
        <sz val="22"/>
        <color rgb="FFFF0000"/>
        <rFont val="宋体"/>
        <charset val="134"/>
      </rPr>
      <t>产出指标</t>
    </r>
    <r>
      <rPr>
        <sz val="22"/>
        <color rgb="FF000000"/>
        <rFont val="宋体"/>
        <charset val="134"/>
      </rPr>
      <t>包括数量指标、质量指标、时效指标等二级指标；</t>
    </r>
    <r>
      <rPr>
        <b/>
        <sz val="22"/>
        <color rgb="FFFF0000"/>
        <rFont val="宋体"/>
        <charset val="134"/>
      </rPr>
      <t>效益指标</t>
    </r>
    <r>
      <rPr>
        <sz val="22"/>
        <color rgb="FF000000"/>
        <rFont val="宋体"/>
        <charset val="134"/>
      </rPr>
      <t>包括经济效益指标、社会效益指标、生态效益指标、可持续影响指标等二级指标。</t>
    </r>
    <r>
      <rPr>
        <b/>
        <sz val="22"/>
        <color rgb="FFFF0000"/>
        <rFont val="宋体"/>
        <charset val="134"/>
      </rPr>
      <t>每个项目至少需设置1个产出指标、1个成本指标、1个效益指标。</t>
    </r>
  </si>
  <si>
    <t>中共揭阳市委老干部局（部门）</t>
  </si>
  <si>
    <t>贯彻落实党的理论和路线方针政策以及党委决策部署，贯彻执行党和国家有关老干部的方针政策及省、市有关老干部工作的政策法规、决定和指示。按惯例每年春节、重阳节走访慰问离退休干部，将市委市政府的关心关怀送到老同志心坎上。组织离退休干部代表参观考察、组织厅级退休干部赴外地红色教育基地考察学习，落实离退休干部政治待遇。举办揭阳市离退休干部党组织书记、委员和党建工作联络员培训班，加强离退休党建工作。及时为老干部办理增加离休费和生活费手续；负责老干部的医疗保健工作，保好探访慰问老干部工作；组织老干部学习和开展各项娱乐活动，做好老干部的思想政治工作；帮助离休干部党员过好党的组织生活，协助老干部家属办理老干部丧事；确保市老干部活动中心（市企业老干部管理服务中心）各项业务正常开展。市老干部大学（市老年大学）顺利完成教学工作，为我市离退休干部及老年人提供不少于80个符合需求的专业班级、组织有益于身心健康和社会主义两个文明建设的各项活动，满足老同志们的精神文化需求；做好承担全市老年教育课程开发、示范带动、业务指导、理论研究等工作，并充分展示教学成果；夕阳红公园正常开放，为市区及周边离退休干部、社会老年人提供休闲健身活动场所。</t>
  </si>
  <si>
    <t>年度工作任务</t>
  </si>
  <si>
    <t>老干工作业务</t>
  </si>
  <si>
    <t>贯彻落实党的理论和路线方针政策以及党委决策部署，贯彻执行党和国家有关老干部的方针政策及省、市有关老干部工作的政策法规、决定和指示。重大节日前夕，及时走访慰问离退休干部，将市委市政府的关心关怀送到老同志心坎上。完成离退休干部参观考察活动，落实好老干部政治待遇。举办揭阳市离退休干部党组织书记、委员和党建工作联络员培训班。保障老干工作业务正常开展。</t>
  </si>
  <si>
    <t>《中共揭阳市委办公室 揭阳市人民政府办公室印发〈关于进一步加强和改进离退休干部工作的实施意见〉的通知》（揭委办发〔2018〕14号）</t>
  </si>
  <si>
    <t>慰问金总额</t>
  </si>
  <si>
    <t>40万元</t>
  </si>
  <si>
    <t>慰问厅级退休干部和市直离休干部人数</t>
  </si>
  <si>
    <t>59人</t>
  </si>
  <si>
    <t>慰问厅级退休干部和市直离休干部覆盖率</t>
  </si>
  <si>
    <t>慰问金发放率</t>
  </si>
  <si>
    <t>走访慰问离退休干部完成率</t>
  </si>
  <si>
    <t>特困离退休干部帮扶</t>
  </si>
  <si>
    <t>坚持“以人为本、专款专用、公平公开和精准帮扶”的原则，帮助市直有特殊困难离休干部和厅级退休干部解决生活、医疗等方面的实际困难。</t>
  </si>
  <si>
    <t>《关于印发〈揭阳市直单位特困离休干部和厅级退休干部帮扶资金管理使用暂行办法〉的通知》（揭市老干通〔2019〕10号）</t>
  </si>
  <si>
    <t>慰问生病住院的厅级退休干部和市直离休干部人数</t>
  </si>
  <si>
    <t>慰问人员覆盖率</t>
  </si>
  <si>
    <t>帮扶及慰问离退休干部完成率</t>
  </si>
  <si>
    <t>2025年购置公务用车</t>
  </si>
  <si>
    <t>2025年新购置公务用车</t>
  </si>
  <si>
    <t>根据《党政机关公务用车管理办法》等文件规定，应急保障用车确因情况特殊，可以适当配备价格25万元以内、排气量3.0升（含）以下的其他小型客车。</t>
  </si>
  <si>
    <t>公务用车购置费</t>
  </si>
  <si>
    <t>购置公务用车数量</t>
  </si>
  <si>
    <t>满足日常公务用车使用需求</t>
  </si>
  <si>
    <t>关工委经费</t>
  </si>
  <si>
    <t>协助党委和政府以及有关职能部门，加强对青少年的思想道德教育、理想信念教育、纪律教育、民主与法制教育、艰苦创业教育和科学文化知识教育，把他们逐步培养成为社会主义事业的接班人。开展社会主义核心价值观教育活动、“党建带关建”工作建设，实施五老关心帮扶工程，帮助“五失”青少年等弱势群体的学习与生活，加强党史国史教育基地、儿童之家、校外辅导站等关爱阵地的建设以及宣传阵地的建设等。</t>
  </si>
  <si>
    <t>单位履职需要；文件依据：《关于成立揭阳市关心下一代工作委员会的通知》（揭市组通[2000]10号）。</t>
  </si>
  <si>
    <t>举办青少年宣传教育活动场次</t>
  </si>
  <si>
    <t>编印《关工信息》版次</t>
  </si>
  <si>
    <t>帮助五老和五失青少年次数</t>
  </si>
  <si>
    <t>项目工作成本</t>
  </si>
  <si>
    <t>45万</t>
  </si>
  <si>
    <t>《揭阳关工故事》栏目收听量</t>
  </si>
  <si>
    <t>5万人次</t>
  </si>
  <si>
    <t>其他老干部工作经费</t>
  </si>
  <si>
    <t>经常性组织市直老干部学习党的路线方针政策以及有关法律法规，开展各项娱乐活动。</t>
  </si>
  <si>
    <t>单位履职需要；文件依据：《关于中共揭阳市委组织部属下事业单位机构改革方案的批复》（揭市机编[2002]67号）。</t>
  </si>
  <si>
    <t>组织召开理论学习场次</t>
  </si>
  <si>
    <t>举办文娱活动场次</t>
  </si>
  <si>
    <t>参加活动老同志人次</t>
  </si>
  <si>
    <t>9.57万</t>
  </si>
  <si>
    <t>老同志满意指数</t>
  </si>
  <si>
    <t>企业老干部管理服务中心</t>
  </si>
  <si>
    <t>贯彻落实中央和省、市有关老干部政策，切实做好老干部的思想政治工作，及时为老干部办理增加离休费和生活费手续，负责老干部的医疗保健工作和探访慰问，使老干部老有所养老有所医。</t>
  </si>
  <si>
    <t>单位履职需要；文件依据：《关于设立揭阳市企业老干部管理服务中心的批复》（揭市机编[2004]8号）。</t>
  </si>
  <si>
    <t>市老党员驿站举办主题党日活动场次</t>
  </si>
  <si>
    <t>慰问老同志场次</t>
  </si>
  <si>
    <t>7万元</t>
  </si>
  <si>
    <t>老干部书画研究会</t>
  </si>
  <si>
    <t>组织离退休干部参加书画艺术理论研究，加强文艺交流，宣传正能量；举办书画创作和艺术交流活动，揭高老干部觉悟和技艺；编辑出版会刊，加强老干部文化交流和书画研究，弘扬潮汕文艺。</t>
  </si>
  <si>
    <t>单位履职需要；文件依据：《关于同意成立揭阳市老干部书画研究会的批复》（揭民民[2010]11号）。</t>
  </si>
  <si>
    <t>20人次</t>
  </si>
  <si>
    <t>举办书画作品展场次</t>
  </si>
  <si>
    <t>举办文艺交流笔会场次</t>
  </si>
  <si>
    <t>3万</t>
  </si>
  <si>
    <t>在电子媒体上刊登书画作品次数</t>
  </si>
  <si>
    <t>回汕老干部联谊会</t>
  </si>
  <si>
    <t>揭阳市回汕老干部联谊会始终把做好老干部的思想政治工作摆在首要位置，大力弘扬尊老爱老的光荣传统，使老干部老有所为老有所乐。</t>
  </si>
  <si>
    <t>35人次</t>
  </si>
  <si>
    <t>10万</t>
  </si>
  <si>
    <t>老干部大学管理</t>
  </si>
  <si>
    <t>宣传贯彻中央、省、市有关老干部工作的方针、政策；组织市直离退休干部开展老年教育工作；组织市直离退休干部开展有益于身心健康和社会主义两个文明建设的各项活动；负责为全市老年人提供学习教育平台；承担全市老年教育课程开发、示范带动、业务指导、理论研究等工作承办上级部门交办的其他事项。</t>
  </si>
  <si>
    <t>单位履职需要
《关于成立揭阳市老干部大学的通知》（揭市组通﹝2006﹞8号）</t>
  </si>
  <si>
    <t>市老干部大学经费</t>
  </si>
  <si>
    <t>教师人数</t>
  </si>
  <si>
    <t>专业课程数</t>
  </si>
  <si>
    <t>50门</t>
  </si>
  <si>
    <t>招生数量</t>
  </si>
  <si>
    <t>4000人次</t>
  </si>
  <si>
    <t>开设专业班数量</t>
  </si>
  <si>
    <t>80个</t>
  </si>
  <si>
    <t>老年教育工作满意度</t>
  </si>
  <si>
    <t>老年大学和夕阳红公园管理</t>
  </si>
  <si>
    <t>保障市老年大学及夕阳红公园用电用水；保安、保洁、绿化管养和专业工种等物业管理服务；校区与公园设备设施维护养护到位，运转顺畅，日常各项工作、活动顺利开展。</t>
  </si>
  <si>
    <t>单位履职需要
1.《揭阳市人民政府关于揭阳市老年大学工程项目建设实施方案的批复》（揭府函﹝2017﹞167号）2.《关于揭阳市老年大学教学楼及配套工程建设项目建议书的批复》（揭市发改社﹝2017﹞1089号）3.《中共揭阳市委机构编制委员会办公室关于揭阳市老干部大学加挂牌子有关事项的通知》（揭市机编办发﹝2019﹞14号）</t>
  </si>
  <si>
    <t>市老年大学和夕阳红公园日常管理经费</t>
  </si>
  <si>
    <t>年度休闲健身活动场所开放天数</t>
  </si>
  <si>
    <t>300天</t>
  </si>
  <si>
    <t>揭阳市人民代表大会常务委员会办公室</t>
  </si>
  <si>
    <t>坚持以习近平新时代中国特色社会主义思想为指导，深入贯彻落实党的二十大精神，以党的二十大精神统领、谋划和推进人大各项工作。深入践行和发展全过程人民民主，坚持把各项工作建立在坚实的民意基础上，加强基层立法联系点、代表联络站等民主民意表达平台和载体建设。按照习近平总书记提出的“四个机关”的定位要求，全面加强常委会及机关自身建设，奋力开创新时代揭阳人大工作高质量发展新局面。</t>
  </si>
  <si>
    <t>市人代会议</t>
  </si>
  <si>
    <t>听取和审议“一府两院”等工作报告，审查和批准上年度社会发展计划、预算执行情况和本年预算草案的报告，批准揭阳市本年本级经济计划和预算草案，以及选举事项等。</t>
  </si>
  <si>
    <t>依据中华人民共和国地方各级人民代表大会和地方各级人民政府组织法。</t>
  </si>
  <si>
    <t>530元/人</t>
  </si>
  <si>
    <t>市人代会会期</t>
  </si>
  <si>
    <t>2天</t>
  </si>
  <si>
    <t>代表团全体会议次数</t>
  </si>
  <si>
    <t>与会代表及列席人数情况</t>
  </si>
  <si>
    <t>400人</t>
  </si>
  <si>
    <t>发挥人大立法、监督、决定、任免等职能作用</t>
  </si>
  <si>
    <t>省人代会议</t>
  </si>
  <si>
    <t>组织我市的省人大代表出席省十四届人大三次会议。</t>
  </si>
  <si>
    <t>集中赴穗食宿成本</t>
  </si>
  <si>
    <t>3万元</t>
  </si>
  <si>
    <t>省人代会会期</t>
  </si>
  <si>
    <t>4天</t>
  </si>
  <si>
    <t>参会的本市省代表人数情况</t>
  </si>
  <si>
    <t>44人</t>
  </si>
  <si>
    <t>代表作用发挥</t>
  </si>
  <si>
    <t>全市人大代表镇、村两级联络站建设</t>
  </si>
  <si>
    <t>全市共85个乡镇（街道）中心联络站，每个联络站补助3万元/年。</t>
  </si>
  <si>
    <t>根据市人大常委会工作安排。</t>
  </si>
  <si>
    <t>联络站日常管理运维成本</t>
  </si>
  <si>
    <t>1.5万元</t>
  </si>
  <si>
    <t>补助标准</t>
  </si>
  <si>
    <t>3万元/个</t>
  </si>
  <si>
    <t>人大代表联系群众数量</t>
  </si>
  <si>
    <t>200人</t>
  </si>
  <si>
    <t>全市乡镇（街道）联络站数量</t>
  </si>
  <si>
    <t>85个</t>
  </si>
  <si>
    <t>人大立法工作</t>
  </si>
  <si>
    <t>根据市委批准的年度立法工作计划以及《法治广东建设考核标准》，制定地方性法规以及开展立法调研、立法培训、立法咨询、立法后评估、基层立法联系点和代表联络站融合等相关工作。根据市七届人大常委会第6次主任会议研究决定设立13个基层立法联系点，给予每个联系点每年1万元的运作经费。</t>
  </si>
  <si>
    <t>根据市委批准的年度立法工作计划。</t>
  </si>
  <si>
    <t>立法调研差旅费</t>
  </si>
  <si>
    <t>基层立法工作点数量</t>
  </si>
  <si>
    <t>13个</t>
  </si>
  <si>
    <t>接受立法咨询或建议意见次数</t>
  </si>
  <si>
    <t>10次</t>
  </si>
  <si>
    <t>制定地方性条例数量</t>
  </si>
  <si>
    <t>人大监督工作</t>
  </si>
  <si>
    <t>2025年度组织开展制订地方性法规、执法检查、调研提出意见建议和提供咨询服务等工作，根据市人大常委会咨询顾问工作规定，为咨询顾问开展相关公务活动提供经费保障。</t>
  </si>
  <si>
    <t>聘请咨询顾问人数</t>
  </si>
  <si>
    <t>38人</t>
  </si>
  <si>
    <t>提供建议意见次数</t>
  </si>
  <si>
    <t>5次</t>
  </si>
  <si>
    <t>发挥人大监督职能作用</t>
  </si>
  <si>
    <t>人大宣传工作</t>
  </si>
  <si>
    <t>根据市人大常委会工作安排，开展人大新闻宣传工作。</t>
  </si>
  <si>
    <t>人大专题宣传印刷成本</t>
  </si>
  <si>
    <t>宣传活动场次</t>
  </si>
  <si>
    <t>发布宣传稿件数量</t>
  </si>
  <si>
    <t>媒体报道次数</t>
  </si>
  <si>
    <t>代表工作</t>
  </si>
  <si>
    <t>《代表法》第三十五条规定，代表的活动经费，应当列入本级财政预算予以保障，专款专用。用于组织代表开展视察、调研、执法检查、专题座谈会、“更好发挥人大代表作用”主题活动等工作，提升服务保障水平，充分发挥代表作用，推进新时代我市代表工作高质量发展。</t>
  </si>
  <si>
    <t>根据代表法的有关规定和市人大常委会工作安排。</t>
  </si>
  <si>
    <t>代表履职活动差旅费</t>
  </si>
  <si>
    <t>代表活动费用补助人数</t>
  </si>
  <si>
    <t>代表活动费用补助标准</t>
  </si>
  <si>
    <t>400元/人</t>
  </si>
  <si>
    <t>人大专题培训工作</t>
  </si>
  <si>
    <t>根据习近平总书记关于人大“四个机关”的重要论述，按照省、市人大常委会工作安排，组织开展各级代表、人大机关干部等集中专题培训，加强和改进新时代人大工作。</t>
  </si>
  <si>
    <t>根据代表法的有关规定和市人大常委会及机关工作安排。</t>
  </si>
  <si>
    <t>550元/人</t>
  </si>
  <si>
    <t>培训天数</t>
  </si>
  <si>
    <t>培训次数</t>
  </si>
  <si>
    <t>90%</t>
  </si>
  <si>
    <t>代表履职能力提升工作</t>
  </si>
  <si>
    <t>根据代表法的有关规定和省、市人大常委会工作安排，开展代表履职能力提升培训。</t>
  </si>
  <si>
    <t>根据代表法的有关规定和省、市人大常委会工作安排。</t>
  </si>
  <si>
    <t>参训代表人数</t>
  </si>
  <si>
    <t>400人次</t>
  </si>
  <si>
    <t>促进办公一体化，提高工作效率。更新办公设备、办公设备维护、办公耗材等。揭阳人大网、揭阳人大微信公众号的日常管理、运维、上传等。</t>
  </si>
  <si>
    <t>根据市人大常委会及机关工作安排。</t>
  </si>
  <si>
    <t>耗材采购成本</t>
  </si>
  <si>
    <t>购买后投入使用的实效</t>
  </si>
  <si>
    <t>硬件采购（维护）数量</t>
  </si>
  <si>
    <t>20个（次）</t>
  </si>
  <si>
    <t>设备正常使用年限</t>
  </si>
  <si>
    <t>其他人大事务工作</t>
  </si>
  <si>
    <t>根据《揭阳市人大常委会2025年工作要点》，召开常委会、主任会议等会议费用及常委会领导、工委、机关有关公务活动、机关党建工作、数字人大建设和应用、《揭阳人大》杂志印刷费等后勤保障费用共60万元。</t>
  </si>
  <si>
    <t>根据《揭阳市人大常委会2025年工作要点》。</t>
  </si>
  <si>
    <t>机关人员差旅费</t>
  </si>
  <si>
    <t>召开常委会会议次数</t>
  </si>
  <si>
    <t>6次</t>
  </si>
  <si>
    <t>召开主任会议次数</t>
  </si>
  <si>
    <t>到基层、异地等开展工作调研的人次</t>
  </si>
  <si>
    <t>揭阳市历届人大常委会组成人员联谊会工作</t>
  </si>
  <si>
    <t>组织离退休干部开展学习，开展多形式活动，积极发挥离退休党员干部的作用，促进社会和谐发展。</t>
  </si>
  <si>
    <t>根据中办发[2016]3号中共中央办公厅国务院办公厅印发《关于进一步加强和改进离退休干部工作的意见》的通知。</t>
  </si>
  <si>
    <t>各项补助费用总额</t>
  </si>
  <si>
    <t>参加活动人次</t>
  </si>
  <si>
    <t>50人次</t>
  </si>
  <si>
    <t>各项补助总人次</t>
  </si>
  <si>
    <t>80人次</t>
  </si>
  <si>
    <t>揭阳市老区建设促进会工作</t>
  </si>
  <si>
    <t>开展革命老区调研等工作。</t>
  </si>
  <si>
    <t>根据中办、国办印发《关于加大脱贫攻坚力度支持革命老区开发建设的指导意见》、国家发改委办地区[2016]347号文件。</t>
  </si>
  <si>
    <t>到革命老区开展工作调研的次数</t>
  </si>
  <si>
    <t>举办活动次数</t>
  </si>
  <si>
    <t>揭阳市人民代表大会制度研究会工作</t>
  </si>
  <si>
    <t>积极开展人大制度和人大理论研究，认真总结地方人大实践经验，研究新情况新问题，推动新时代我市人大工作高质量发展，为我市社会主义民主法治建设作出应有贡献。</t>
  </si>
  <si>
    <t>依据社会组织有关法律法规和揭阳市民政局《关于印发揭阳市社会组织财务管理指引（试行）的通知》（揭民[2013]36号）、《揭阳市人民代表大会制度研究会章程》等有关规定。</t>
  </si>
  <si>
    <t>劳务费支出标准</t>
  </si>
  <si>
    <t>1000元/人/课时</t>
  </si>
  <si>
    <t>开展理论研究次数情况</t>
  </si>
  <si>
    <t>邀请授课教师人次</t>
  </si>
  <si>
    <t>3人次</t>
  </si>
  <si>
    <t>离退休党支部书记人员经费</t>
  </si>
  <si>
    <t>根据市委组织部、市老干局、市财政局印发《关于建立离退休干部职工党组织工作经费保障机制的实施意见（试行）》和《关于做好离退休干部职工党组织书记工作补贴发放工作的方案》等有关文件规定。</t>
  </si>
  <si>
    <t>补贴标准</t>
  </si>
  <si>
    <t>0.36万元/人/年</t>
  </si>
  <si>
    <t>补贴人数</t>
  </si>
  <si>
    <t>补贴准确、足额发放及时率</t>
  </si>
  <si>
    <t>离退休干部职工党组织经费</t>
  </si>
  <si>
    <t>0.3万元/个/年</t>
  </si>
  <si>
    <t>补贴党组织数量</t>
  </si>
  <si>
    <t>揭阳市人民政府办公室</t>
  </si>
  <si>
    <t>紧紧围绕市、市政府的中心任务，做好年度各项经费和物资保障；负责市人民政府重大活动、开展调查研究、日常工作等保障。</t>
  </si>
  <si>
    <t>市领导春节慰问坚守岗位基层单位</t>
  </si>
  <si>
    <t>市委、市政府主要领导同志前往看望并慰问节日期间坚守岗位基层单位。</t>
  </si>
  <si>
    <t>支出标准执行准确率</t>
  </si>
  <si>
    <t>支付对象准确率</t>
  </si>
  <si>
    <t>办公经费补充</t>
  </si>
  <si>
    <t>保障政府本级办公，包括《揭阳公报》及文件资料印制，办公耗材，办公邮资、后勤保障及专项事务等。</t>
  </si>
  <si>
    <t>由于公务车老化严重，影响单位日常运转保障。</t>
  </si>
  <si>
    <t>43万元</t>
  </si>
  <si>
    <t>项目数量</t>
  </si>
  <si>
    <t>揭阳市政府系统值班值守系统</t>
  </si>
  <si>
    <t>在市政府总值班室、各县（市、区）政府（管委会）直接接入“广东省应急值班值守系统”。拟建设10套智能值守专用终端设备，共计约需22万元。</t>
  </si>
  <si>
    <t>22万元</t>
  </si>
  <si>
    <t>10套</t>
  </si>
  <si>
    <t>政策性农房保险补助资金（市级）</t>
  </si>
  <si>
    <t>根据辖内各县（市、区）上报的农户数量和经与承保机构测算，全市农户数约83.35万户，按照市级财政承担保费补贴1.15元/户，结合2025年度工作计划及上年项目支出情况，通过内部集体讨论形式编列2025年政策性农房保险市级保费补贴共需96万元。</t>
  </si>
  <si>
    <t>补贴农户数量</t>
  </si>
  <si>
    <t>＞=</t>
  </si>
  <si>
    <t>79万户</t>
  </si>
  <si>
    <t>资金保值率</t>
  </si>
  <si>
    <t>参保覆盖比率</t>
  </si>
  <si>
    <t>中小微企业应急转贷（过桥）资金</t>
  </si>
  <si>
    <t>根据《揭阳市人民政府关于印发揭阳市中小微企业应急转贷（过桥）资金管理办法的通知》（揭府规〔2022〕3号），首期资金规模1000万元，由市级财政出资。</t>
  </si>
  <si>
    <t>开展检查次数</t>
  </si>
  <si>
    <t>资金发放合规率</t>
  </si>
  <si>
    <t>融资企业响应户数</t>
  </si>
  <si>
    <t>＞=1户</t>
  </si>
  <si>
    <t>运营主体满意度</t>
  </si>
  <si>
    <t>金融监管防范补充经费</t>
  </si>
  <si>
    <t>结合2025年度工作计划及上年业务开支情况，通过内部集体讨论形式编列预算经费共计15万元</t>
  </si>
  <si>
    <t>召开会议场次</t>
  </si>
  <si>
    <t>宣传场次</t>
  </si>
  <si>
    <t>驻广州办事处后勤服务保障</t>
  </si>
  <si>
    <t>保障驻广州办事处后勤服务工作。</t>
  </si>
  <si>
    <t>2025年预算控制率</t>
  </si>
  <si>
    <t>接待服务及时率</t>
  </si>
  <si>
    <t>接待服务水平</t>
  </si>
  <si>
    <t>逐步提高</t>
  </si>
  <si>
    <t>接待服务人次</t>
  </si>
  <si>
    <t>300人次</t>
  </si>
  <si>
    <t>领导公务活动满意度</t>
  </si>
  <si>
    <t>驻北京联络处办公</t>
  </si>
  <si>
    <t>开展在京乡贤联络工作，保障在京公务活动服务工作，做好进京上访劝返稳控工作。</t>
  </si>
  <si>
    <t>预算控制率</t>
  </si>
  <si>
    <t>劝返稳控人次</t>
  </si>
  <si>
    <t>联络对接人次</t>
  </si>
  <si>
    <t>60人次</t>
  </si>
  <si>
    <t>公务保障完成率</t>
  </si>
  <si>
    <t>揭阳市地方金融资产管理中心</t>
  </si>
  <si>
    <t>管理和盘活持有的城信社留存资产和新增资产，使其保值增值；对城信社留存档案重新进行整理归集，组织追索城信社留存相关债权债务，主张地方金融资产债权，维护地方金融秩序。</t>
  </si>
  <si>
    <t>组织追索</t>
  </si>
  <si>
    <t>成本控制范围</t>
  </si>
  <si>
    <t>4万元</t>
  </si>
  <si>
    <t>高层次人才引进资助</t>
  </si>
  <si>
    <t>为贯彻落实全市优化营商环境和加强招商引资工作大会精神，加快集聚高层次创新创业人才和团队，加强地方金融力量建设，助力揭阳实现高质量发展。</t>
  </si>
  <si>
    <t>揭阳市发展和改革局</t>
  </si>
  <si>
    <t>1.开展“十五五”规划编制工作、完成我市2025年国民经济和社会发展计划报告、2025年重点建设项目计划编制；
2.推进省、市重点项目建设进度，争取完成年度投资计划；
3.做好年度政府投资项目初步设计概算审查工作；
4.开展节能审查、节能监察、重点用能单位节能目标责任评价考核；
5.完善揭阳市公共信用信息管理平台建设，加强信用信息数据归集；
6.2025年向省发展改革委为我市争取区中央、省级专项资金大于1000万元；
7.组织开展粮食数量质量检查工作，做好省级粮食安全责任考核工作，确保我市粮食安全；
8.做好自然灾害救灾物资、冻猪肉、防疫物资储备工作等。
9.组织开展石油、天然气、电力行业领域安全检查，切实做好能源领域安全工作。</t>
  </si>
  <si>
    <t>市级储备粮油管理</t>
  </si>
  <si>
    <t>落实市级11万吨储备粮、450吨食用植物油储备政策性任务，确保我市粮食安全。</t>
  </si>
  <si>
    <t>《广东省粮食安全责任考核办法》</t>
  </si>
  <si>
    <t>粮食储备品种</t>
  </si>
  <si>
    <t>3种</t>
  </si>
  <si>
    <t>食用油储备数量</t>
  </si>
  <si>
    <t>450吨</t>
  </si>
  <si>
    <t>粮食质量等级</t>
  </si>
  <si>
    <t>三级</t>
  </si>
  <si>
    <t>粮食储备补助标准</t>
  </si>
  <si>
    <t>334元/吨</t>
  </si>
  <si>
    <t>粮食储备数量</t>
  </si>
  <si>
    <t>11万吨</t>
  </si>
  <si>
    <t>救灾物资储备、维护及防疫物资管理</t>
  </si>
  <si>
    <t>落实救灾物资储备及日常维护管理工作、防疫物资储备工作。</t>
  </si>
  <si>
    <t>《关于2024年度和2025年度市级救灾物资购置计划的函》</t>
  </si>
  <si>
    <t>生活救助类物资类型</t>
  </si>
  <si>
    <t>6类</t>
  </si>
  <si>
    <t>生活救助类物资品种</t>
  </si>
  <si>
    <t>10种</t>
  </si>
  <si>
    <t>救灾物资验收合格率</t>
  </si>
  <si>
    <t>防疫物资协议储备管理费标准</t>
  </si>
  <si>
    <t>食品应急供应保障人数</t>
  </si>
  <si>
    <t>市级储备冻猪肉管理</t>
  </si>
  <si>
    <t xml:space="preserve"> 
落实市级500吨冻猪肉储备任务，确保自然灾害和突发事件发生时冻猪肉的安全供应。</t>
  </si>
  <si>
    <t>《广东省省级储备冻猪肉管理办法（2021年修订）》</t>
  </si>
  <si>
    <t>冻猪肉储备数量</t>
  </si>
  <si>
    <t>500吨</t>
  </si>
  <si>
    <t>冻猪肉质量检测合格率</t>
  </si>
  <si>
    <t>冻猪肉入库完成时限（合同签订后）</t>
  </si>
  <si>
    <t>45天</t>
  </si>
  <si>
    <t>冻猪肉储备成本</t>
  </si>
  <si>
    <t>冻猪肉任何时点的库存量</t>
  </si>
  <si>
    <t>市级食盐储备管理</t>
  </si>
  <si>
    <t xml:space="preserve"> 
落实我市2500吨食盐储备任务，确保自然灾害和突发事件发生时食盐的安全供应。</t>
  </si>
  <si>
    <t>《关于同意揭阳市盐业体制改革财政补助方案的批复》（揭府函[2017]180号）</t>
  </si>
  <si>
    <t>食盐储备品种量</t>
  </si>
  <si>
    <t>食盐储备品数量</t>
  </si>
  <si>
    <t>2500吨</t>
  </si>
  <si>
    <t>食盐质量检测合格率</t>
  </si>
  <si>
    <t>食盐储备补助标准</t>
  </si>
  <si>
    <t>500元/吨</t>
  </si>
  <si>
    <t>食盐应急供应时间</t>
  </si>
  <si>
    <t>30天</t>
  </si>
  <si>
    <t>发展改革业务工作</t>
  </si>
  <si>
    <t>维持机关日常运转，保障行政事业单位正常履职，更好服务党委政府中心工作；落实网络安全工作责任制，提升网络安全防护水平。</t>
  </si>
  <si>
    <t>业务差旅数量</t>
  </si>
  <si>
    <r>
      <rPr>
        <sz val="20"/>
        <color indexed="8"/>
        <rFont val="宋体"/>
        <charset val="134"/>
      </rPr>
      <t>4</t>
    </r>
    <r>
      <rPr>
        <sz val="20"/>
        <color indexed="8"/>
        <rFont val="宋体"/>
        <charset val="134"/>
      </rPr>
      <t>0</t>
    </r>
    <r>
      <rPr>
        <sz val="20"/>
        <color indexed="8"/>
        <rFont val="宋体"/>
        <charset val="134"/>
      </rPr>
      <t>种</t>
    </r>
  </si>
  <si>
    <t>调研活动数量</t>
  </si>
  <si>
    <t>支付标准合规率</t>
  </si>
  <si>
    <t>年度机关运行成本</t>
  </si>
  <si>
    <t>220万元</t>
  </si>
  <si>
    <t>为我市争取上级资金金额</t>
  </si>
  <si>
    <t>1000万元</t>
  </si>
  <si>
    <t>揭阳市公共信用信息管理平台补充功能项目</t>
  </si>
  <si>
    <t>做好市公共信用信息管理平台运维运营、揭阳市中小企业融资综合信用服务平台租赁、市公共信用信息管理平台及公众号三级等保测评工作。</t>
  </si>
  <si>
    <t>《城市信用状况监测预警指标（2022年版）》</t>
  </si>
  <si>
    <t>年度信用数据归集数量</t>
  </si>
  <si>
    <r>
      <rPr>
        <sz val="20"/>
        <color indexed="8"/>
        <rFont val="宋体"/>
        <charset val="134"/>
      </rPr>
      <t>1</t>
    </r>
    <r>
      <rPr>
        <sz val="20"/>
        <color indexed="8"/>
        <rFont val="宋体"/>
        <charset val="134"/>
      </rPr>
      <t>00万条</t>
    </r>
  </si>
  <si>
    <t>信用信息管理平台正常运营</t>
  </si>
  <si>
    <t>信用信息管理平台安全等级</t>
  </si>
  <si>
    <t>中小企业融资综合信用服务平台租赁成本</t>
  </si>
  <si>
    <t>90万元</t>
  </si>
  <si>
    <t>全国城市信用排名</t>
  </si>
  <si>
    <t>200名</t>
  </si>
  <si>
    <t>政府投资项目审查工作</t>
  </si>
  <si>
    <t>做好政府投资项目的初步设计概算、可行性研究报告审查工作。</t>
  </si>
  <si>
    <t>《政府投资条例》</t>
  </si>
  <si>
    <t>项目审查数量</t>
  </si>
  <si>
    <t>5项</t>
  </si>
  <si>
    <t>项目支出率</t>
  </si>
  <si>
    <t>项目审查完成时限</t>
  </si>
  <si>
    <t>12月底前</t>
  </si>
  <si>
    <t>收费标准下浮幅度</t>
  </si>
  <si>
    <t>推动政府投资项目开展</t>
  </si>
  <si>
    <t>“十五五”规划编制工作</t>
  </si>
  <si>
    <t>编制我市“十五五”《规划纲要》和市级专项规划，谋划提出“十五五”时期全市国民经济发展总体思路和重点任务。</t>
  </si>
  <si>
    <t>《揭阳市“十五五”规划编制工作方案》</t>
  </si>
  <si>
    <t>编制规划纲要数量</t>
  </si>
  <si>
    <t>1项</t>
  </si>
  <si>
    <t>编制专项规划数量</t>
  </si>
  <si>
    <t>2项</t>
  </si>
  <si>
    <t>完成时限</t>
  </si>
  <si>
    <t>2026年6月底</t>
  </si>
  <si>
    <t>规划编制成本</t>
  </si>
  <si>
    <t>谋划提出国民经济发展思路</t>
  </si>
  <si>
    <t>粮食应急保障网点建设</t>
  </si>
  <si>
    <t>落实粮食应急保障网点建设，确保在紧急状况下能够顺利开展加工应急工作。</t>
  </si>
  <si>
    <t>《粮食应急保障企业管理办法》</t>
  </si>
  <si>
    <t>应急保障网点建设企业数量</t>
  </si>
  <si>
    <t>7家</t>
  </si>
  <si>
    <t>应急保障网点建设企业类型</t>
  </si>
  <si>
    <t>能源（节能）管理工作</t>
  </si>
  <si>
    <t>根据职能开展节能审查、节能监察、查处违法违规行为等；做好能管中心平台线路租赁及运维。</t>
  </si>
  <si>
    <t>《中华人民共和国节约能源法》</t>
  </si>
  <si>
    <t>节能监察企业数量</t>
  </si>
  <si>
    <t>10家</t>
  </si>
  <si>
    <t>政府投资项目节能审查数量</t>
  </si>
  <si>
    <t>3项</t>
  </si>
  <si>
    <t>粮食监督检查工作</t>
  </si>
  <si>
    <t>开展全市粮食库存数量质量检查,确保粮食安全。</t>
  </si>
  <si>
    <t>开展粮食检查数量</t>
  </si>
  <si>
    <t>开展粮食质量检测次数</t>
  </si>
  <si>
    <t>重大价格政策制定或调整社会稳定风险评估和价格制定工作</t>
  </si>
  <si>
    <t>开展政府制定价格工作；对涉及如水、电、燃气等到关系群众切身利益的商品服务价格和收费标准制定或调整，委托专业机构进行社会稳定风险评估。</t>
  </si>
  <si>
    <t>《关于政府制定价格行为规则的实施细则》</t>
  </si>
  <si>
    <t>市区公交车票价调整价格调查项目</t>
  </si>
  <si>
    <t>开展价格调整项目数量</t>
  </si>
  <si>
    <t>人才引进资助生活补贴</t>
  </si>
  <si>
    <t>及时做好人才生活补贴发放工作。</t>
  </si>
  <si>
    <t>《揭阳市集聚人才创新发展若干措施实施细则》</t>
  </si>
  <si>
    <t>人才生活补贴发放人数</t>
  </si>
  <si>
    <t>揭阳市教育局</t>
  </si>
  <si>
    <t>全市教育公平性、协同性、开放性、融合性有效提升，学前教育毛入园率、九年义务教育巩固率、高中阶段毛入园率进一步提升，教师学历明显提升，教育信息化与教育教学改革进一步融合。</t>
  </si>
  <si>
    <t>教学教研活动、高考备考、各类文体活动及比赛、教师及教育工作者培训、科研课题、网络安全、教育重点任务及教育服务工作保障等</t>
  </si>
  <si>
    <t xml:space="preserve"> 
维持机关日常运转，保障行政事业单位正常履职，更好服务党委政府中心工作</t>
  </si>
  <si>
    <t>根据王胜书记调研教育精神</t>
  </si>
  <si>
    <t>预算执行率</t>
  </si>
  <si>
    <t>购置设施设备质量合格率</t>
  </si>
  <si>
    <t>社会成本</t>
  </si>
  <si>
    <t>计划资金使用率</t>
  </si>
  <si>
    <t>师生满意度</t>
  </si>
  <si>
    <t>高中教学质量测试</t>
  </si>
  <si>
    <t>开展全市性高一、高二、高三教学质量测试和高考一、二模拟考试共5场考试。</t>
  </si>
  <si>
    <t>《国务院办公厅关于新时代推进普通高中育人方式改革的指导意见》《广东省推进普通高中全面提升行动方案》</t>
  </si>
  <si>
    <t>参加测试学生数量</t>
  </si>
  <si>
    <t>25万人次</t>
  </si>
  <si>
    <t>数量效益</t>
  </si>
  <si>
    <t>开展考试场次情况</t>
  </si>
  <si>
    <t>5场</t>
  </si>
  <si>
    <t>本科上线率</t>
  </si>
  <si>
    <t>高中阶段招生考试等</t>
  </si>
  <si>
    <t>因现行高中阶段收费标准偏低，无法保障考试正常进行，需申请财政资金进行补充。</t>
  </si>
  <si>
    <t>根据开展考试实际所需经费</t>
  </si>
  <si>
    <t>30万人次</t>
  </si>
  <si>
    <t>7场</t>
  </si>
  <si>
    <t>发生重大考试事故次数</t>
  </si>
  <si>
    <t>义务教育质量监测及教育督导专项</t>
  </si>
  <si>
    <t>1.组织义务教育质量监测；2.组织督学培训；3.组织开展等级学校（幼儿园）评审工作；4.开展学前和普通高中教育质量监测；5.市级依法治校示范校创建评审活动；6.市、县政府履行教育职责评价</t>
  </si>
  <si>
    <t>《揭阳市关于深化新时代教育督导体制改革的实施方案》的通知》（揭办字〔2022〕40号）</t>
  </si>
  <si>
    <t>开展督导检查情况</t>
  </si>
  <si>
    <t>各类培训专项</t>
  </si>
  <si>
    <t>开展校园安全管理、责任督学、法治副校长、财务管理、教师队伍建设等各级各类教育管理业务培训</t>
  </si>
  <si>
    <t>《关于印发《广东省粤东粤西粤北地区中小学教师全员轮训县级培训实施方案》的通知》</t>
  </si>
  <si>
    <t>业务培训天数</t>
  </si>
  <si>
    <t>20天</t>
  </si>
  <si>
    <t>培训成本</t>
  </si>
  <si>
    <t>350元/天</t>
  </si>
  <si>
    <t>完成省下达任务的比例</t>
  </si>
  <si>
    <t>考试考务经费等</t>
  </si>
  <si>
    <t>中高考、高中学业水平考试、自学考试、教师资格考试等各级各类考试组织和实施经费</t>
  </si>
  <si>
    <t xml:space="preserve"> 
根据国家和省有关规定，由各地市承担普通高考、中考、成人高考、自学考试、高中学业水平考试等各级各类考试，并按核定标准向考生收取考试费</t>
  </si>
  <si>
    <t>为进一步加强我市离退休干部职工党组织书记队伍建设，激励离退休干部职工党组织书记更好地履行尽责，推动新时代离退休干部职工党组织建设全面进步全面过硬</t>
  </si>
  <si>
    <t>《关于建立离退休干部职工党组织工作经费保障机制的实施意见（试行）》和《关于做好离退休干部职工党组织书记工作补贴发放工作的方案》</t>
  </si>
  <si>
    <t>资金到位率</t>
  </si>
  <si>
    <t>开展活动影响力</t>
  </si>
  <si>
    <t>资金使用率</t>
  </si>
  <si>
    <t>市高层次和紧缺人才生活补助</t>
  </si>
  <si>
    <t>对我市引进的高层次及继续紧缺人才发放生活补贴</t>
  </si>
  <si>
    <t>《关于印发揭阳市集聚人才创新发展若干措施实施细则的通知》</t>
  </si>
  <si>
    <t>按市人才生活补助人数</t>
  </si>
  <si>
    <t>及时发放率</t>
  </si>
  <si>
    <t>按市人才生活补助标准</t>
  </si>
  <si>
    <t>20000元/人/年研究生</t>
  </si>
  <si>
    <t>学生人数增长率</t>
  </si>
  <si>
    <t>提升教育教学质量</t>
  </si>
  <si>
    <t>建设市级名校长名教师名班主任工作室</t>
  </si>
  <si>
    <t>市教育局评审认定市级名校长名教师名班主任工作室，每个工作室每年给予建设经费5万元</t>
  </si>
  <si>
    <t>组织开展送教下乡或下基层活动次数</t>
  </si>
  <si>
    <t>入室学员实际入室跟岗学习天数</t>
  </si>
  <si>
    <t>12天</t>
  </si>
  <si>
    <t>教师专业能力提升</t>
  </si>
  <si>
    <t xml:space="preserve">充分调动跟岗学员和本校青年教师提升教学技能的积极性 
</t>
  </si>
  <si>
    <t>运转与事业发展保障经费</t>
  </si>
  <si>
    <t>保障局机关正常运转</t>
  </si>
  <si>
    <t>根据工作实际需要</t>
  </si>
  <si>
    <t>41.3</t>
  </si>
  <si>
    <t>城乡义务教育公用经费补助（市）</t>
  </si>
  <si>
    <t>城乡义务教育公用经费补助标准为：小学每生每年1150元、初中每生每年1950元，对在校生少于100人的小规模小学按100人的标准安排。</t>
  </si>
  <si>
    <t>《广东省财政厅 广东省教育厅关于印发广东省城乡义务教育补助经费管理办法的通知》（粤财教〔2022〕182号）《广东省人民政府关于印发广东省教育领域省级与市县财政事权和支出责任划分改革实施方案的通知》（粤府〔2020〕11号）</t>
  </si>
  <si>
    <t>小学生均补助标准</t>
  </si>
  <si>
    <t>1150元/生/年</t>
  </si>
  <si>
    <t>初中生均补助标准</t>
  </si>
  <si>
    <t>1950元/生/年</t>
  </si>
  <si>
    <t>九年义务教育巩固率</t>
  </si>
  <si>
    <t>义务教育阶段残疾学生公用经费（市）</t>
  </si>
  <si>
    <t>通过特殊教育公用经费、课本费补助，保障特殊教育学校，普通学校、儿童福利机构、残疾人托养机构附设特教班，随班就读、送教上门的残疾学生接受免费义务教育的权利。</t>
  </si>
  <si>
    <t>《广东省人民政府关于进一步完善城乡义务教育经费保障机制的通知》(粤府〔2016〕68号)、《关于印发广东省第二期特殊教育提升计划的通知》（粤教基〔2018〕3号）、《广东省人民政府办公厅关于转发教育厅等部门“十四五”特殊教育发展提升行动计划的通知》（粤府办〔2022〕20号）</t>
  </si>
  <si>
    <t>义务教育阶段残疾学生公用经费</t>
  </si>
  <si>
    <t>6000元/生/年</t>
  </si>
  <si>
    <t>特殊教育学校智力残疾、孤独症、脑瘫等重残学生公用经费</t>
  </si>
  <si>
    <t>11500元/生/年</t>
  </si>
  <si>
    <t>残疾儿童少年义务教育入学率</t>
  </si>
  <si>
    <t>公办普通高中生均公用经费（市配套）</t>
  </si>
  <si>
    <t>公办普通高中公用经费主要用于保障学校正常运转、完成教育教学活动与教学相关的后勤服务等方面支出费用。</t>
  </si>
  <si>
    <t>《国家中长期教育改革发展规划纲要（2010-2020年）》（中共中央办公厅、国客院办公厅印发〈关于深化教育体制机制改革意见〉》《国务院办公厅关于印发省级人民政府履行教育职责的评价办法的通知》（国办发〔2017〕49号）国务院教育督导委员会办公室关于印发《对省级人民政府履行教育职责的评价办法〉的实施细则》的通知（国教督办〔2018〕2号）</t>
  </si>
  <si>
    <t>补助标准（元）</t>
  </si>
  <si>
    <t>1000元/生/年</t>
  </si>
  <si>
    <t>质量效益</t>
  </si>
  <si>
    <t>补助达标率（%）</t>
  </si>
  <si>
    <t>高中阶段教育毛入学率</t>
  </si>
  <si>
    <t>学前教育生均经费（市配套）</t>
  </si>
  <si>
    <t>创新学前教育普惠健康发展的体制机制，大力发展公办幼儿园，进一步提升学前教育公共服务水平，从2019年春季学期起全省建立学前教育生均公用经费拨款制度。2024年全市学前教育生均公用经费拨款公办幼儿园和普惠性民办幼儿园每生每年不低于600元。</t>
  </si>
  <si>
    <t>《广东省财政厅关于清算下达2024年学前教育家庭经济困难儿童补助资金的通知》</t>
  </si>
  <si>
    <t>600元/生/年</t>
  </si>
  <si>
    <t>全省规范化幼儿园比例</t>
  </si>
  <si>
    <t>原民办代课教师生活困难补助（市配套）</t>
  </si>
  <si>
    <t>按照不同教龄补助标准，给予符合条件的年满60周岁的原民办代课教师发放生活困难补助，妥善解决原民办代课教师、原代课教师老有所养的问题，确保该群体稳定。</t>
  </si>
  <si>
    <t>《关于妥善解决中小学代课教师问题的指导意见》（教人〔2011〕8号）和广东省教育厅、广东省财政厅、广东省人力资源和社会保障厅、广东省健康委员会关于印发《关于向原民办教师和原代课教师发放生活困难补助的工作方案》（粤教师〔2018〕13号）</t>
  </si>
  <si>
    <t>工作年限超过30年的</t>
  </si>
  <si>
    <t>每人每月补助900元</t>
  </si>
  <si>
    <t>工作年限20－29年的</t>
  </si>
  <si>
    <t>每人每月补助800元</t>
  </si>
  <si>
    <t>工作年限10－19年的</t>
  </si>
  <si>
    <t>每人每月补助700元</t>
  </si>
  <si>
    <t>原民办代课教师对政策保障的满意度</t>
  </si>
  <si>
    <t>改善办园条件及幼儿园教育教学活动正常运转，提高幼儿园的环境和教学质量。（非税专户--项目）</t>
  </si>
  <si>
    <t>继续完善园舍外部环境创设，确保安全；与时俱进，继续推进现代化教学设备的建设和应用；进一步营建“净化、绿化、美化、文化”校园环境，为实现“健康、快乐、成长”办园目标提供物质保障。</t>
  </si>
  <si>
    <t>揭阳市发展和改革局、揭阳市财政局关于调整市机关少霏幼儿园保教费标准的通知</t>
  </si>
  <si>
    <t>100</t>
  </si>
  <si>
    <t>资金按规定及时发放率</t>
  </si>
  <si>
    <t>是核心指标</t>
  </si>
  <si>
    <t>改善办学环境，提升办学质量</t>
  </si>
  <si>
    <t>教育工作满意度</t>
  </si>
  <si>
    <t>反映社会群众对全市教育事业发展的满意度</t>
  </si>
  <si>
    <t>物业管理成本</t>
  </si>
  <si>
    <t>改善办园条件及幼儿园教育教学活动正常运转，提高幼儿园的环境和教学质量。（非税专户）</t>
  </si>
  <si>
    <t>改善办园条件及幼儿园教育教学活动正常运转，提高幼儿园的环境和教学质量。</t>
  </si>
  <si>
    <t>268.55</t>
  </si>
  <si>
    <t>培训学员班次</t>
  </si>
  <si>
    <t>5班次</t>
  </si>
  <si>
    <t>急需紧缺人才和柔性引进人才项目补助</t>
  </si>
  <si>
    <t>揭市组通〔2021〕6号关于印发《揭阳市集聚人才创新发展若干措施实施细则》的通知</t>
  </si>
  <si>
    <t>9</t>
  </si>
  <si>
    <t>按市人才生活补贴标准完成</t>
  </si>
  <si>
    <t>%</t>
  </si>
  <si>
    <t>资金发放及时率</t>
  </si>
  <si>
    <t>保障幼儿园正常运转所需的保育教育活动和其他日常工作任务等方面支出。（生均公用经费）</t>
  </si>
  <si>
    <t>保障幼儿园正常运转所需的保育教育活动和其他日常工作任务等方面支出。</t>
  </si>
  <si>
    <t>揭阳市财政局文件揭市财教〔2024〕22号揭阳市财政局关于提前下达2024年学前教育生均经费省补助资金的通知</t>
  </si>
  <si>
    <t>11</t>
  </si>
  <si>
    <t>反映师生满意度</t>
  </si>
  <si>
    <t>幼儿园日常运转经费（非税）</t>
  </si>
  <si>
    <t>确保幼儿园教育、教学等工作正常运转</t>
  </si>
  <si>
    <t>揭阳市发展和改革局 揭阳市教育局 揭阳市财政局关于调整市机关少霏幼儿园和市第一幼儿园保教费标准的通知</t>
  </si>
  <si>
    <t>196.56</t>
  </si>
  <si>
    <t>资金规定时间内下达率</t>
  </si>
  <si>
    <t>幼儿园日常运转经费（生均）</t>
  </si>
  <si>
    <t>维持机关日常运转，保障行政事业单位正常履职，更好服务党委政府中心工作</t>
  </si>
  <si>
    <t>8.5</t>
  </si>
  <si>
    <t>生均财政经费拨款标准</t>
  </si>
  <si>
    <t>600元/生</t>
  </si>
  <si>
    <t>年度预算执行率</t>
  </si>
  <si>
    <t>项目成本</t>
  </si>
  <si>
    <t>学前教育普惠保障水平</t>
  </si>
  <si>
    <r>
      <rPr>
        <sz val="18"/>
        <rFont val="宋体"/>
        <charset val="134"/>
        <scheme val="minor"/>
      </rPr>
      <t>揭市组通</t>
    </r>
    <r>
      <rPr>
        <sz val="18"/>
        <rFont val="宋体"/>
        <charset val="134"/>
      </rPr>
      <t>〔</t>
    </r>
    <r>
      <rPr>
        <sz val="18"/>
        <rFont val="宋体"/>
        <charset val="134"/>
        <scheme val="minor"/>
      </rPr>
      <t>2021</t>
    </r>
    <r>
      <rPr>
        <sz val="18"/>
        <rFont val="宋体"/>
        <charset val="134"/>
      </rPr>
      <t>〕</t>
    </r>
    <r>
      <rPr>
        <sz val="18"/>
        <rFont val="宋体"/>
        <charset val="134"/>
        <scheme val="minor"/>
      </rPr>
      <t>6号关于印发《揭阳市集聚人才创新发展若干措施实施细则》的通知</t>
    </r>
  </si>
  <si>
    <t>单位员工满意度</t>
  </si>
  <si>
    <t>学校正常运转经费</t>
  </si>
  <si>
    <t>按照省财政厅，省教育厅关于义务教育学校公用经费支出的管理办法进行资金使用，保证学校正常运转，学校教育事业持续发展，保障教育教学发展需要，完成各项教育教学工作任务，提升教育教学水平。</t>
  </si>
  <si>
    <t>省相关部门下达的工作任务</t>
  </si>
  <si>
    <t>113.8</t>
  </si>
  <si>
    <t>1150元/人/年</t>
  </si>
  <si>
    <t>教学达标率</t>
  </si>
  <si>
    <t>惠及学生数量</t>
  </si>
  <si>
    <t>2473人</t>
  </si>
  <si>
    <t>残疾学生公用经费</t>
  </si>
  <si>
    <t>根据《广东省人民政府办公厅关于进一步加快特殊教育事业发展的实施意见》（粤府办〔2011〕50号）、《广东省人民政府关于进一步完善城乡义务教育经费保障机制的通知》(粤府〔2016〕68号)文件精神，落实义务教育残疾学生免费政策。免收义务教育阶段残疾学生的学杂费、课本费。 明确要求切实保障特殊教育学校正常运转,提高义务教育阶段残疾学生生均公用经费标准，弥补学校办公费用，确保学校正常运转。</t>
  </si>
  <si>
    <t>0.24</t>
  </si>
  <si>
    <t>残疾学生国家免学费补助标准</t>
  </si>
  <si>
    <t>6000元/人/年</t>
  </si>
  <si>
    <t>经济困难学生生活费</t>
  </si>
  <si>
    <t xml:space="preserve"> 揭市财教[2024]55号及粤财科教〔2019〕239号，关于提前下达2020年义务教育家庭经济困难学生生活费补助，帮助家庭经济困难学生，解决日常生活费，减轻家庭负担，顺利完成学业。促使家庭经济困难学生更好地完成学业，促进教育公平。</t>
  </si>
  <si>
    <t>0.1</t>
  </si>
  <si>
    <t>625元/人/年</t>
  </si>
  <si>
    <t>校舍维修</t>
  </si>
  <si>
    <t>义务教育中小学校舍维修资金:主要用于中小学的教学及教学辅助用房、行政办公用房、生活服务用房等校舍的维修改造。解决学校校园校舍日常性维修维护问题。</t>
  </si>
  <si>
    <t>项目开工率（%）</t>
  </si>
  <si>
    <t>完成扶持时间</t>
  </si>
  <si>
    <t>及时完成</t>
  </si>
  <si>
    <t>优化校园环境，提高师生幸福感</t>
  </si>
  <si>
    <t>离退休党总支自从成立以来，非常重视加强党建工作，组织老同志通过支部会等学习党的政策、法规和相关的文件精神，以正面教育、自我教育为主，充分调动离退休同志的学习积极性和主动性。</t>
  </si>
  <si>
    <t>揭市老干通[2020]3号文</t>
  </si>
  <si>
    <t>开展退休党组织会议次数</t>
  </si>
  <si>
    <t>项目资金到位率</t>
  </si>
  <si>
    <t>惠及教师人数</t>
  </si>
  <si>
    <t>32人</t>
  </si>
  <si>
    <t>校内课后服务费</t>
  </si>
  <si>
    <t>开展中小学生课后服务，是促进学生健康成长、帮助家长解决按时接送学生困难的重要举措，是进一步增强教育服务能力、使人民群众具有更多获得感和幸福感的民生工程。</t>
  </si>
  <si>
    <t>29.7</t>
  </si>
  <si>
    <t>120元/人/年</t>
  </si>
  <si>
    <t>根据《揭阳市集聚人才创新发展若干措施细则》的文件精神，及时足额将资金拨付到符合条件的个人手中，提高资金使用效益。</t>
  </si>
  <si>
    <t>全市重大工作规划、行业规划中确定的任务</t>
  </si>
  <si>
    <t>当年补助人数</t>
  </si>
  <si>
    <t>按市人才生活补贴标准完</t>
  </si>
  <si>
    <t>985人才补贴10000元/年，研究生人才补贴20000元/年</t>
  </si>
  <si>
    <t>单位高层次人才占比</t>
  </si>
  <si>
    <t>课桌椅及配套（第一期）</t>
  </si>
  <si>
    <t>关于提升校园文化建设的要求 ，由于学生课桌椅陈旧部分，故障频发，配套落后，无法满足正常教学需要，防止学生发生安全事故，对教室的课桌椅进行更新。保障教育教学发展需要，提升教育教学环境水平完成各项教育教学工作任务。</t>
  </si>
  <si>
    <t>全市行业规划中确定的任务</t>
  </si>
  <si>
    <t>支出及时率</t>
  </si>
  <si>
    <t>学校日常运转经费</t>
  </si>
  <si>
    <t>教学业务与管理、教师培训、实验实习、文体活动、水电、交通差旅、邮电、仪器设备及图书资料等购置，房屋、建筑物及仪器设备的日常维修维护等</t>
  </si>
  <si>
    <t>按照广东省财政厅，广东省教育厅关于义务教育学校公用经费支出的管理办法进行资金使用，保证学校正常运转，学校教育事业持续发展。公用经费补助资金由中央与地方按规定比例分担。城乡义务教育补助经费: 学生人数×生均公用经费1150元,中央，省级分担60%,市级40%。</t>
  </si>
  <si>
    <t>62.698</t>
  </si>
  <si>
    <t>学惠及学生数</t>
  </si>
  <si>
    <t>1200人</t>
  </si>
  <si>
    <t>验收合格率</t>
  </si>
  <si>
    <t>财政补助资金拨付及时性</t>
  </si>
  <si>
    <t>用于支付属于高层次人才的教师的生活补助（急需紧缺人才生活补贴分5年发放
正高级专业技术职称:25万元、副高级专业技术职称(高级技师资格):15万元、博士研究生:20万元、硕士研究生:10万元、重点院校全日制本科生:5万元）</t>
  </si>
  <si>
    <t>提高提供一定的经济支持，吸引更多的优秀人才，降低人才生活成本，鼓励他们为城市的发展发挥更大的作用。</t>
  </si>
  <si>
    <t>享受人才生活补贴人</t>
  </si>
  <si>
    <t>财政资金拨付及时性</t>
  </si>
  <si>
    <t xml:space="preserve">引进人才满意度
</t>
  </si>
  <si>
    <t>校舍维修及其配套（市）</t>
  </si>
  <si>
    <t>巩固完善中小学校校舍安全保障长效机制，支持公办学校维修改造、抗震加固、改扩建校舍及其附属设施等</t>
  </si>
  <si>
    <t>中小学校舍长效机制资金补助标准为小学每生每年120元。补助比例按照城乡义务教育中小学公用经费省级以上承担比例执行，整合中央和省级资金。</t>
  </si>
  <si>
    <t>校舍维修加固改造计划执行率（%）</t>
  </si>
  <si>
    <t>工程质量验收合格率</t>
  </si>
  <si>
    <t>工程及时完工率</t>
  </si>
  <si>
    <t>概算控制完成情况</t>
  </si>
  <si>
    <t>不超概算</t>
  </si>
  <si>
    <t>校舍安全年检合格率（%）</t>
  </si>
  <si>
    <t>校内课后服务经费</t>
  </si>
  <si>
    <t>为义务教育阶段在读的且有课后服务需要的学生提供基本的托管服务，包括学生的自主作业、自主学习、自主阅读、教师答疑等学习活动，开展丰富多彩的文艺、体育、劳动、美育、阅读、兴趣小组及社团活动，满足不同学生的不同需求。</t>
  </si>
  <si>
    <t>根据揭市教【2022】128号，每生每年120元</t>
  </si>
  <si>
    <t>参加课后服务的学生人数</t>
  </si>
  <si>
    <t>800人</t>
  </si>
  <si>
    <t>每周开设课程数量</t>
  </si>
  <si>
    <t>教师和学生满意度</t>
  </si>
  <si>
    <t>育人活动的表现</t>
  </si>
  <si>
    <t>课后服务满足学生的多样化需求，促进学生成长和身心健康。</t>
  </si>
  <si>
    <t>揭阳市第二实验小学专用设备设施配套项目</t>
  </si>
  <si>
    <t>用于支付2023年新增精品录播教室、探究实验室、互联网教室、校园文化提升项目等工程尚未支付的工程款。</t>
  </si>
  <si>
    <t>测算数据为项目完成实际需支付的工程款减去已支付部分（差额部分争取接下来由市教育局下达分配）</t>
  </si>
  <si>
    <t>预算执行率(%)</t>
  </si>
  <si>
    <t>资金及时划拨率</t>
  </si>
  <si>
    <t>预算资金使用率</t>
  </si>
  <si>
    <t>惠及学生数</t>
  </si>
  <si>
    <t>&gt;</t>
  </si>
  <si>
    <t>对象满意度</t>
  </si>
  <si>
    <t>城乡义务教育家庭经济困难学生生活费补助</t>
  </si>
  <si>
    <t>用于家庭经济困难学生生活费补助，基本满足家庭困难的寄宿生及非寄宿生日常学习生活所需费用要求。</t>
  </si>
  <si>
    <t>《广东省学生资助资金管理实施办法》(粤财规[2021]1号)、《教育部等六部门关于做好家庭经济困难学生认定工作的指导意见》(教财[2018]）16号)和《广东省家庭经济困难学生认定工作实施办法》(粤教助[2023]2号)等文件</t>
  </si>
  <si>
    <t>享受资助学生人数</t>
  </si>
  <si>
    <t xml:space="preserve">是 </t>
  </si>
  <si>
    <t>130人</t>
  </si>
  <si>
    <t>享受资助学生资格达标率</t>
  </si>
  <si>
    <t>受资助学生及家长满意度</t>
  </si>
  <si>
    <t>学校修缮及设备设施配套</t>
  </si>
  <si>
    <t>进一步优化学校办学条件、提高学校硬件水平、扩大办学规模、提升综合办学实力、改善学生的学习生活环境。资金主要用于学校办学设施设备购置及校园日常修缮项目，项目建设内容主要包括进一步加强学校办学软硬件设施、无障碍设备设施购置与建设、教育教学及康复训练设备设施购置、功能场室升级改造建设、校园修缮、维修维护等。</t>
  </si>
  <si>
    <t xml:space="preserve">《广东省彩票公益金管理办法》粤财综[2022]51号 </t>
  </si>
  <si>
    <t>65</t>
  </si>
  <si>
    <t>改造面积</t>
  </si>
  <si>
    <t>500平方米</t>
  </si>
  <si>
    <t>2025年12月前</t>
  </si>
  <si>
    <t>惠及学生人数</t>
  </si>
  <si>
    <t>急需紧缺人才生活补助</t>
  </si>
  <si>
    <t>对引进的高层次人才实施生活补助，</t>
  </si>
  <si>
    <t>享受人才生活补贴人数</t>
  </si>
  <si>
    <t>4人</t>
  </si>
  <si>
    <t>进一步提高受资助教师生活质量</t>
  </si>
  <si>
    <t>引进人才满意度</t>
  </si>
  <si>
    <t>二实中学校日常运转经费</t>
  </si>
  <si>
    <t>按照省财政厅，省教育厅关于义务教育学校公用经费支出的管理办法进行资金使用，保障教育教学发展需要，完成各项教育教学工作任务，提升教育教学水平。</t>
  </si>
  <si>
    <t>1950元/人/年</t>
  </si>
  <si>
    <t>1276人</t>
  </si>
  <si>
    <t>寄宿制学校公用经费</t>
  </si>
  <si>
    <t>补助义务教育寄宿制学校取消住宿费后学生寄宿的正常运转开销，提高寄宿制学校公用经费保障水平，进一步促进教育公平打下坚实基础。</t>
  </si>
  <si>
    <t>350元/人/年</t>
  </si>
  <si>
    <t>250人</t>
  </si>
  <si>
    <t>校舍维修维护及其配套</t>
  </si>
  <si>
    <t>用于中小学的教学及教学辅助用房、行政办公用房、生活服务用房等校舍的维修改造。解决学校校园校舍日常性维修维护问题。</t>
  </si>
  <si>
    <t>进一步增强教育服务能力、使人民群众具有更多获得感和幸福感的民生工程。</t>
  </si>
  <si>
    <t>按市人才生活补贴标准</t>
  </si>
  <si>
    <t>研究生人才补贴20000元/年</t>
  </si>
  <si>
    <t>基本公用经费</t>
  </si>
  <si>
    <t>粤财科教〔2024〕54号和揭市财教〔2024〕55号</t>
  </si>
  <si>
    <t>161.70</t>
  </si>
  <si>
    <t>1950元/生、年</t>
  </si>
  <si>
    <t>教育教学任务完成率</t>
  </si>
  <si>
    <t>2073人</t>
  </si>
  <si>
    <t>校舍维修维护</t>
  </si>
  <si>
    <t>义务教育中小学校舍安全保障长效机制补助资金:主要用于办公安全、生活用房，食堂和教室等进行维修改造，以及项目设计和业务咨询服务费等各项经费支出。解决学校校园校舍日常性维修维护问题。</t>
  </si>
  <si>
    <t>26</t>
  </si>
  <si>
    <t>补助学生数</t>
  </si>
  <si>
    <t>为进一步加强我市离退休干部职工党组织书记队伍建设，激励离退休干部职工党组织书记更好地履行尽责，推动新时代离退休干部职工党组织建设全面进步全面过硬。</t>
  </si>
  <si>
    <t>0.30</t>
  </si>
  <si>
    <t>资金执行率</t>
  </si>
  <si>
    <t>根据《揭阳市集聚人才创新发展若干措施细则》（揭市组通[2021]6号等有关文件精神设立本项目。及时足额将资金拨付到符合条件的个人手中，提高资金使用效益。</t>
  </si>
  <si>
    <t>揭市组通[2021]6号文</t>
  </si>
  <si>
    <t>12</t>
  </si>
  <si>
    <t>20000元/人、年研究生</t>
  </si>
  <si>
    <t>根据揭市财教[2022]128号文精神，学校开展课后服务，周一至周四每天第七节课进行学习辅导，原则上所有学生参加，按所在班级安排老师跟班进行学科学习指导。</t>
  </si>
  <si>
    <t>揭市财教〔2022〕73号文</t>
  </si>
  <si>
    <t>24.88</t>
  </si>
  <si>
    <t>120元/生、年</t>
  </si>
  <si>
    <t>学校日常公用经费（中央、省级）</t>
  </si>
  <si>
    <t>按照省财政厅，省教育厅关于义务教育学校公用经费支出的管理办法进行资金使用，保证学校正常运转，学校教育事业持续发展，保障教育教学发展需要，完成各项教育教学工作任务，提升教育教学水平。（包括物业管理费采购77万元）</t>
  </si>
  <si>
    <t>217.54</t>
  </si>
  <si>
    <t>教学设备购置配套（中央、省级）</t>
  </si>
  <si>
    <t>校舍维修维护（中央、省级）</t>
  </si>
  <si>
    <t>保学校运转</t>
  </si>
  <si>
    <t>用于学校日常办公经费以及教学教研、高考备考等各项活动支出。</t>
  </si>
  <si>
    <t>1518万元</t>
  </si>
  <si>
    <t>计划招生数达标率</t>
  </si>
  <si>
    <t>3000人</t>
  </si>
  <si>
    <t>保学校运转（老校区租金收入）</t>
  </si>
  <si>
    <t>144万元</t>
  </si>
  <si>
    <t>保学校运转(公务车采购）</t>
  </si>
  <si>
    <t>拟采购公务用车一辆，用于日常教学、教研及办公业务外出使用。</t>
  </si>
  <si>
    <t>普通高中国家助学金</t>
  </si>
  <si>
    <t>高中阶段教育各项国家资助按规定得到落实，满足家庭经济困难学生基本学习生活需要。</t>
  </si>
  <si>
    <t>广东省教育厅 广东省财政厅关于进一步健全学生资助政策体系对的意见（粤教助[2020]6号）；广东省财政厅 广东省教育厅 广东省人力资源和社会保障厅 广东省退役军人事务厅 中国人民解放军广东省军区动员局关于印发《广东省学生资助资金管理实施办法》的通知（粤财规[2021]1号）</t>
  </si>
  <si>
    <t>受资助学生资格达标率</t>
  </si>
  <si>
    <t>2000元/人/年</t>
  </si>
  <si>
    <t>受助学生因贫辍学率</t>
  </si>
  <si>
    <t>普通高中免学杂费补助资金（市级）</t>
  </si>
  <si>
    <t>符合资助条件学生受资助率</t>
  </si>
  <si>
    <t>三类家庭经济困难学生免学费补助标准</t>
  </si>
  <si>
    <t>2500元/人/年</t>
  </si>
  <si>
    <t>学校修缮及设备设施购置</t>
  </si>
  <si>
    <t>满足教育现代化建设，拟新建设创客实验室、机器人实验室、配套智慧图书馆或其他教学设备设施等。</t>
  </si>
  <si>
    <t>关于下达学前、高中生均拨款(公用)经费市级资金的通知》(揭市财教[2019]17号)</t>
  </si>
  <si>
    <t>206万元</t>
  </si>
  <si>
    <t>项目完工时间</t>
  </si>
  <si>
    <t>2025年12月底</t>
  </si>
  <si>
    <t>学生食堂设备购置（食堂厨房设备及配套）</t>
  </si>
  <si>
    <t>完成食堂规范化建设，改善学生就餐环境。</t>
  </si>
  <si>
    <t>完成配套层数</t>
  </si>
  <si>
    <t>3层</t>
  </si>
  <si>
    <t>高层次和紧缺人才生活补助</t>
  </si>
  <si>
    <t>根据《揭阳市集聚人才创新发展若干措施》设立本一级项目，本项目中人才包括博硕士和急需紧缺人才。</t>
  </si>
  <si>
    <t>《揭阳市集聚人才创新发展若干措施》</t>
  </si>
  <si>
    <t>为进一步确保离退休干部职工党组织工作有序运转、活动正常开展、作用充分发挥，提升离退休党员干部党建工作科学化、制度化、规范化水平。</t>
  </si>
  <si>
    <t>市委组织部、市委老干部局、市财政局联合印发有关建立离退休干部职工组织工作经费保障机制、党组织书记工作补贴发放的文件精神（揭市老干通【2020】3号）</t>
  </si>
  <si>
    <t>组织退休党员到老党员驿站开展主题党日活动次数</t>
  </si>
  <si>
    <t>学校现有学生2584人，教职工273人，根据教学需要，保障学校正常运转。</t>
  </si>
  <si>
    <t>860</t>
  </si>
  <si>
    <t>287万元</t>
  </si>
  <si>
    <t>2000人</t>
  </si>
  <si>
    <t>普通高中国家助学金(市级）</t>
  </si>
  <si>
    <t>依据揭市财教【2023】38号《关于清算下达2023年普通高中教育国家助学金和免学杂费补助资金的通知》每生每学年2000元。省补助资金占85%，市配套资金占15%</t>
  </si>
  <si>
    <t>揭市财教【2023】38号《关于清算下达2023年普通高中教育国家助学金和免学杂费补助资金的通知》</t>
  </si>
  <si>
    <t>13.5</t>
  </si>
  <si>
    <t>国家助学金受助人数</t>
  </si>
  <si>
    <t>（1）《广东省教育厅 广东省财政厅关于进一步健全学生资助政策体系对的意见》（粤教助〔2020〕6号）； （2）《广东省财政厅 广东省教育厅 广东省人力资源和社会保障厅 广东省退役军人事务厅 中国人民解放军广东省军区动员局关于印发〈广东省学生资助资金管理实施办法〉的通知（粤财规〔2021〕1号）。</t>
  </si>
  <si>
    <t>《广东省教育厅 广东省财政厅关于进一步健全学生资助政策体系对的意见》（粤教助〔2020〕6号）；《广东省财政厅 广东省教育厅 广东省人力资源和社会保障厅 广东省退役军人事务厅 中国人民解放军广东省军区动员局关于印发〈广东省学生资助资金管理实施办法〉的通知（粤财规〔2021〕1号）。</t>
  </si>
  <si>
    <t>根据《揭阳市集聚人才创新发展若干措施》设立本一级项目，本项目中人才包括博硕士和急需紧缺人才</t>
  </si>
  <si>
    <t>7人</t>
  </si>
  <si>
    <t>按标准发放完成率</t>
  </si>
  <si>
    <t>高三级课桌椅采购项目</t>
  </si>
  <si>
    <t>根据揭市财教【2022】86号、《广东省推进普通高中全面提升行动方案》的通知要求，加强学校办学条件建设，完善学校附属设施。因高三级现有课桌椅使用多年，多数已破损，需重新采购课桌椅1000套，以改善学生学习条件。项目资金根据广东省政府采购智慧云平台交易信息测算。</t>
  </si>
  <si>
    <t>揭市财教【2022】86号、《广东省推进普通高中全面提升行动方案》</t>
  </si>
  <si>
    <t>35</t>
  </si>
  <si>
    <t>800套</t>
  </si>
  <si>
    <t>学生宿舍烟感报警系统建设及配套项目</t>
  </si>
  <si>
    <t>因学生宿舍为人群密集场所，为完善消防设施，降低宿舍火灾风险，需建设7、8号楼宿舍烟感报警系统（第一期），项目建设包括烟感报警器、手自动报警、自动声光报警、广播系统等。项目资金根据第三方造价咨询公司初步概算。</t>
  </si>
  <si>
    <t>运动场修缮及配套项目</t>
  </si>
  <si>
    <t>根据揭市财教【2022】86号、《广东省推进普通高中全面提升行动方案》的通知要求，加强学校办学条件建设，完善学校附属设施。学校现有塑胶篮球运动场已破损严重，存在着安全隐患，影响正常的体育教学工作。为排除安全隐患，完善学校体育运动设施，需铲除原有胶层重新进行全面修缮。项目资金根据第三方造价咨询公司初步概算。</t>
  </si>
  <si>
    <t>41</t>
  </si>
  <si>
    <t>改造修缮面积</t>
  </si>
  <si>
    <t>2000平方米</t>
  </si>
  <si>
    <t>7号楼学生宿舍空调采购项目</t>
  </si>
  <si>
    <t>根据揭市财教【2022】86号、《广东省推进普通高中全面提升行动方案》的通知要求，加强学校办学条件建设，完善学校附属设施。7号楼学生宿舍空调使用多年，已严重老化，故障不断，制冷效果差。为改善学生住宿环境，需重新采购1.5P空调约60台。项目资金根据广东省政府采购智慧云平台交易信息测算。</t>
  </si>
  <si>
    <t>16.5</t>
  </si>
  <si>
    <t>50台</t>
  </si>
  <si>
    <t>退休党支部书记人员经费（二中）</t>
  </si>
  <si>
    <t>贯彻落实市委组织部、市委老干部局、市财政局联合印发有关建立离退休干部职工组织工作经费保障机制、党组织书记工作补贴发放的文件精神（揭市老干通【2020】3号）。</t>
  </si>
  <si>
    <t>揭市老干通【2020】3号</t>
  </si>
  <si>
    <t>退休党支部活动经费（二中）</t>
  </si>
  <si>
    <t>学校日常运转经费（2025）</t>
  </si>
  <si>
    <t>主要用于学校日常办公费以及教学教研、高考备考等各项活动支出。</t>
  </si>
  <si>
    <t>非税</t>
  </si>
  <si>
    <t>1120万元</t>
  </si>
  <si>
    <t>惠及师生人数</t>
  </si>
  <si>
    <t>2700人</t>
  </si>
  <si>
    <t>主要用于《揭阳市集聚人才创新发展若干措施》设立的人才包括博硕士和急需紧缺人才发放生活补助。</t>
  </si>
  <si>
    <t>54万元</t>
  </si>
  <si>
    <t>促进教育发展</t>
  </si>
  <si>
    <t>提升</t>
  </si>
  <si>
    <t>学校修缮及教学楼和食堂电缆增容</t>
  </si>
  <si>
    <t>主要用于学校修缮，及教学楼和食堂电缆增容，完善设备设施配套。</t>
  </si>
  <si>
    <t>《揭阳市财政局关于提前下达2023年公办普通高中生均公用经费补助资金的通知》（揭市财教〔2022〕86号）</t>
  </si>
  <si>
    <t>151.8万元</t>
  </si>
  <si>
    <t>免学杂费补助资金</t>
  </si>
  <si>
    <t>主要用于资助符合国家免学费助学金标准的学生补助。</t>
  </si>
  <si>
    <t>三类家庭经济困难学生免学杂费补助标准（每生每年/元/人）</t>
  </si>
  <si>
    <t>2500元</t>
  </si>
  <si>
    <t>受助学生因困辍学率</t>
  </si>
  <si>
    <t>主要用于资助符合国家助学金标准的学生补助。</t>
  </si>
  <si>
    <t>依据揭市财文【2019】97号《关于追加下达2019年普通高中国家助学金的通知》每生每学年2000元。省补助资金占85%，市配套资金占15%。</t>
  </si>
  <si>
    <t>学校运转经费</t>
  </si>
  <si>
    <t>确保学校日常运转，用于办公费、水电费等日常运转支出。</t>
  </si>
  <si>
    <t>915</t>
  </si>
  <si>
    <t>中职免学费补助标准</t>
  </si>
  <si>
    <t>等于</t>
  </si>
  <si>
    <t>3500人/年/生</t>
  </si>
  <si>
    <t>产生指标</t>
  </si>
  <si>
    <t>中职免学费应受助学生受助比例</t>
  </si>
  <si>
    <t>享受免学费学生辍学率</t>
  </si>
  <si>
    <t>小于等于</t>
  </si>
  <si>
    <t>预算执行情况</t>
  </si>
  <si>
    <t>大于等于</t>
  </si>
  <si>
    <t>助学金</t>
  </si>
  <si>
    <t>用于符合助学金条件学生生活补助</t>
  </si>
  <si>
    <t>中职助学金补助标准</t>
  </si>
  <si>
    <t>2000元/年/生</t>
  </si>
  <si>
    <t>符合助学金条件学生人数</t>
  </si>
  <si>
    <t>133人</t>
  </si>
  <si>
    <t>享受助学金学生辍学率</t>
  </si>
  <si>
    <t>学校日常运转工作</t>
  </si>
  <si>
    <t>用于保障单位日常运转。承担大专、本科等多层次学历教育工作，保证教育教学质量，培养适应社会需要的创新型、复合型、应用型人才，保障本年度学校办学的正常运行。</t>
  </si>
  <si>
    <t>市级</t>
  </si>
  <si>
    <t>96万元</t>
  </si>
  <si>
    <t>教师每学年集体备课次数</t>
  </si>
  <si>
    <t>12次</t>
  </si>
  <si>
    <t>开展考试场次</t>
  </si>
  <si>
    <t>服务师生人数</t>
  </si>
  <si>
    <t>300人</t>
  </si>
  <si>
    <t>教师满意度</t>
  </si>
  <si>
    <t xml:space="preserve"> 
急需紧缺人才生活补贴</t>
  </si>
  <si>
    <t>根据《揭阳市集聚人才创新发展若干措施实施细则》（揭市组通〔2021〕6号），对具有正、副高级职称(高级技师资格)人才分别给予每人25万元、15万元生活补贴，博士研究生、硕士研究生、重点院校全日制本科生分别给予每人20万元、10万元、5万元生活补贴。该生活补贴分5年发放。</t>
  </si>
  <si>
    <t>14万元</t>
  </si>
  <si>
    <t>人均发放标准</t>
  </si>
  <si>
    <t>发放符合对象比例</t>
  </si>
  <si>
    <t>补贴发放准确率</t>
  </si>
  <si>
    <t>培训学习及后续教育</t>
  </si>
  <si>
    <t>1.揭阳市教师发展中心2025年中小学、幼儿园新任教师培训；2.2025年揭阳市教育系统意识形态专题培训；3.2025年揭阳市中小学思政课教师专题培训；4.2025年揭阳市小学科学教师专题培训；5.2025年揭阳市中小学教师心理健康教育专题培训；6.完成揭阳市教育局交办的其他教师培训</t>
  </si>
  <si>
    <t>揭阳市教育局关于《关于2025年揭阳市教师发展中心教师继续教育培训项目计划的请示》的答复</t>
  </si>
  <si>
    <t>40</t>
  </si>
  <si>
    <t>培训学员数量（人）</t>
  </si>
  <si>
    <t>500人</t>
  </si>
  <si>
    <t>反映培训达标率（%）</t>
  </si>
  <si>
    <t>教师培训覆盖率（%）</t>
  </si>
  <si>
    <t>学员满意度（%）</t>
  </si>
  <si>
    <t>广东省粤东粤西粤北地区中小学教师全员轮训——2025年揭阳市直、榕城区中小学、幼儿园教师继续教育全员培训</t>
  </si>
  <si>
    <t>根据广东省教育厅关于印发《广东省粤东粤西粤北地区中小学教师全员轮训实施方案》的通知（粤教师函【2022】7号）、揭阳市教育局关于《关于2025年揭阳市教师发展中心教师继续教育培训项目计划的请示》的答复</t>
  </si>
  <si>
    <t>65万元</t>
  </si>
  <si>
    <t>7000人</t>
  </si>
  <si>
    <t>揭阳市陶正学校运转经费</t>
  </si>
  <si>
    <t>根据《关于加强专门学校建设和专门教育工作的实施方法（实行）》，用于保障单位日常运转。按照广东省财政厅，广东省教育厅关于义务教育学校公用经费支出的管理办法进行资金使用，保证学校正常运转包括日常办公用品购置支出，物业管理（保安、卫生保洁、绿化）；维修维护费、办公用品和教学材料、试卷采购及印刷，水电、邮电、培训、差旅、劳务费，业务咨询服务费、委托业务费、课件拍摄制作以及校医室药品、体育、美术、舞蹈用品；学生参加市级各项演出比赛等相关方面费用；等支出得到保障，学校专门教育事业持续发展。</t>
  </si>
  <si>
    <t>200</t>
  </si>
  <si>
    <t>及时到位</t>
  </si>
  <si>
    <t>揭阳市科学技术局</t>
  </si>
  <si>
    <t>1.提升自主创新能力，促进高新技术产业和战略性发展，为揭阳经济社会的跨越发展提供坚强有力的科技支撑。</t>
  </si>
  <si>
    <t>揭阳市科技创新发展专项资金</t>
  </si>
  <si>
    <t>为提升自主创新能力，市级财政每年投入资金，用于支持高企认定通过奖补、高企营收倍增奖补、新增研发平台奖补、孵化载体奖补、省配套奖补、创新创业大赛奖补等，推动产业科技创新发展。</t>
  </si>
  <si>
    <t>《揭阳市促进产业科技创新扶持办法》（揭府规〔2020〕3号）、揭阳市科技创新引领先进制造业高质量发展若干措施》（揭府办〔2024〕5号）</t>
  </si>
  <si>
    <t>5000万元</t>
  </si>
  <si>
    <t>高新技术企业补助数量</t>
  </si>
  <si>
    <t>80家</t>
  </si>
  <si>
    <t>新增研发平台项目补助数量</t>
  </si>
  <si>
    <t>30家</t>
  </si>
  <si>
    <t>项目下达完成时间</t>
  </si>
  <si>
    <t>高新技术企业认定数量</t>
  </si>
  <si>
    <t>拥有知识产权</t>
  </si>
  <si>
    <t>科技业务管理工作</t>
  </si>
  <si>
    <t>办公经费补助：紧扣市委、市政府工作，围绕科技创新工作开展调研，完成2024年科技重点工作安排的文件印发，做好科普宣传与信息公开、后勤保障、机关党建、网络安全、办公规范化建设及其他有关工作。</t>
  </si>
  <si>
    <t>《中共揭阳市委办公室 揭阳市人民政府办公室关于印发&lt;揭阳市科学技术局职能配置、内设机构和人员编制规定&gt;的通知》（揭委办发〔2019〕17号）</t>
  </si>
  <si>
    <t>35万元</t>
  </si>
  <si>
    <t>编印宣传材料数量</t>
  </si>
  <si>
    <t>100份</t>
  </si>
  <si>
    <t>举办活动场次</t>
  </si>
  <si>
    <t>培训（会议）计划按期完成率</t>
  </si>
  <si>
    <t>劳务费用支出标准/人.天</t>
  </si>
  <si>
    <t>1000元</t>
  </si>
  <si>
    <t>引进创新创业团队和领军人才项目</t>
  </si>
  <si>
    <t>对引进到我市的掌握核心先进技术、能够支撑重点产业发展、重大项目建设和重要行业领域技术引领的创新创业团队和我市产业领军人才进行资助。</t>
  </si>
  <si>
    <t>市委市政府中心任务、揭阳市科技创新“十四五”规划及《揭阳市集聚人才创新发展若干措施》（揭阳市人民政府关于印发揭阳市促进产业发展“1+1+12”政策体系文件的通知）</t>
  </si>
  <si>
    <t>500万元</t>
  </si>
  <si>
    <t>引入创新创业团队个数</t>
  </si>
  <si>
    <t>3个</t>
  </si>
  <si>
    <t>项目评审通过率</t>
  </si>
  <si>
    <t>课题工作完成及时率</t>
  </si>
  <si>
    <t>项目实施过程累计新增销售收入情况</t>
  </si>
  <si>
    <t>时间成本</t>
  </si>
  <si>
    <t>团队成员在我市工作时间</t>
  </si>
  <si>
    <t>3个月</t>
  </si>
  <si>
    <t>化学与精细化工广东省实验室揭阳分中心建设</t>
  </si>
  <si>
    <t>加快推进化学与精细化工广东省实验室揭阳分中心建设，进一步加强人才培养及科研团队建设，申报各类国家级、省级、市级科研项目，并深入与企业进行交流与对接，建立合作关系，开展产学研合作项目。全力推进榕江实验室中试基地建设，加速科技成果产业化。</t>
  </si>
  <si>
    <t>化学与精细化工广东省实验室揭阳分中心（简称榕江实验室）是广东省科技厅批准成立、揭阳市人民政府举办的独立法人事业单位，于2020年7月10日完成独立法人事业单位设立登记。榕江实验室聚焦国际科技前沿和短板，以国家战略目标和需求为导向，立足广东省支柱产业的重大发展战略布局，对接揭阳市绿色石化、新材料等支柱产业集群的基础和技术创新需求，汇聚全省、全国乃至海内外先进化学制造相关领域优势高校、研究机构及大型企业研发力量，建设综合性、全链条、高水平的化学与精细化工省实验室。《化学与精细化工广东省实验室揭阳分中心建设运行实施方案》（榕江实验室第一届理事会第二次会议研究通过）、《化学与精细化工广东省实验室揭阳分中心主任办公会会议纪要》</t>
  </si>
  <si>
    <t>2000万元</t>
  </si>
  <si>
    <t>劳务费用支出标准</t>
  </si>
  <si>
    <t>3600元/人/天</t>
  </si>
  <si>
    <t>研究成果类型</t>
  </si>
  <si>
    <t>研究成果数量</t>
  </si>
  <si>
    <t>SCI收录论文数</t>
  </si>
  <si>
    <t>10篇</t>
  </si>
  <si>
    <t>可持续影响力指标</t>
  </si>
  <si>
    <t>支持培养研究生人数</t>
  </si>
  <si>
    <t>25人</t>
  </si>
  <si>
    <t>为深入贯彻落实市委关于加快新时代人才强市建设的部署要求，充分发挥用人单位主体作用，促进高层次人才聚集。</t>
  </si>
  <si>
    <t>《揭阳市集聚人才创新发展若干措施》《揭委人才办〔2021]1号关于进一步加强我市事业单位引进招聘博（硕）士研究生工作的通知》</t>
  </si>
  <si>
    <t>引进国内人才数</t>
  </si>
  <si>
    <t>资助对象符合率</t>
  </si>
  <si>
    <t>引进人才与现实需求匹配度</t>
  </si>
  <si>
    <t>相关单位人员满意度</t>
  </si>
  <si>
    <t>引进国内人才费用</t>
  </si>
  <si>
    <t>揭阳市工业和信息化局</t>
  </si>
  <si>
    <t>市工信局将深入贯彻落实市委七届七次全会、市大抓产业大抓招商大抓项目苦干实干高质量发展大会精神，坚持目标导向、问题导向、结果导向，持续推动工业经济实现质的有效提升和量的合理增长。</t>
  </si>
  <si>
    <t>工业和信息化运行管理</t>
  </si>
  <si>
    <t>完成有关工业和信息化工作任务以及工业和信息化日常运行管理。</t>
  </si>
  <si>
    <t>落实省、市委市政府中心任务</t>
  </si>
  <si>
    <t>组织评审会场次</t>
  </si>
  <si>
    <t>2场</t>
  </si>
  <si>
    <t>开展政策宣贯场次</t>
  </si>
  <si>
    <t>会展招商</t>
  </si>
  <si>
    <t>1.组织企业及各机关事业单位参加2025年中博会、APEC中小企业技展会等展览活动及省内外专精特新招聘会等招聘活动。
2.企业招商对接，加强与东莞产业对接工作，组织到珠三角等有关地区开展招商选资对接活动，主平台外出招商工作等有关会展招商活动。</t>
  </si>
  <si>
    <t>参加展会、招聘会活动场次</t>
  </si>
  <si>
    <t>组织参加展会、招聘会企业数</t>
  </si>
  <si>
    <t>培训</t>
  </si>
  <si>
    <t>召开工业设计系列培训活动以及局人员参加国家、省、市各级培训活动。</t>
  </si>
  <si>
    <t>召开培训活动场次</t>
  </si>
  <si>
    <t>参加培训活动人次</t>
  </si>
  <si>
    <t>20人</t>
  </si>
  <si>
    <t>宣传印刷</t>
  </si>
  <si>
    <t>编印《政策汇编》、《申报指南》等资料，以及市工信局进行的各类宣传及印刷。</t>
  </si>
  <si>
    <t>编印材料种类数</t>
  </si>
  <si>
    <t>编印材料数量</t>
  </si>
  <si>
    <t>300份</t>
  </si>
  <si>
    <t>民营工作和园区工作推进</t>
  </si>
  <si>
    <t>1.全市园区工作推进会及园区工作推进相关工作；
2.全市民营经济（中小企业）大会、2025年中小企业服务日活动以及全年相关企业培训服务活动、组织企业参加省内外专精特新招聘会等招聘活动以及推进民营经济发展相关工作。</t>
  </si>
  <si>
    <t>新升规企业数（家）</t>
  </si>
  <si>
    <t>100家</t>
  </si>
  <si>
    <t>组织参加、举办会议及活动场次</t>
  </si>
  <si>
    <t>新增入园项目</t>
  </si>
  <si>
    <t>100个</t>
  </si>
  <si>
    <t>根据揭市组通〔2021〕6号文件，应补助引进高层次人才每人次2万元。</t>
  </si>
  <si>
    <t>《关于印发&lt;揭阳市集聚人才创新发展若干措施实施细则&gt;的通知》（揭市组通﹝2021﹞6号）</t>
  </si>
  <si>
    <t>补助人次</t>
  </si>
  <si>
    <t>2人次</t>
  </si>
  <si>
    <t>单人次补贴金额</t>
  </si>
  <si>
    <t>组织培训服务活动（会议）</t>
  </si>
  <si>
    <t xml:space="preserve">1、举办企业培训服务活动（会议）；2、中心人员参加培训（会议）；3、组织企业参加省组织的专精特新招聘和展览等活动。
</t>
  </si>
  <si>
    <t>开展培训会场次</t>
  </si>
  <si>
    <t>参加培训会人数</t>
  </si>
  <si>
    <t>150家/人次</t>
  </si>
  <si>
    <t>5.5万元</t>
  </si>
  <si>
    <t>对中小微企业发展的影响</t>
  </si>
  <si>
    <t>揭阳市公安局</t>
  </si>
  <si>
    <t>行政政法科</t>
  </si>
  <si>
    <r>
      <rPr>
        <sz val="20"/>
        <rFont val="宋体"/>
        <charset val="134"/>
      </rPr>
      <t xml:space="preserve">贯彻执行党和国家有关公安工作的方针、政策和法律、法规，结合本地实际研究制定具体贯彻措施；指导、监督、检查全市公安工作，维护社会安全稳定，保证不发生影响社会稳定的重点案件、事件和恐怖案件，确保重要会议、重大活动的安全开展，为揭阳市的政治稳定和经济发展保驾护航。                                                                                                                     </t>
    </r>
    <r>
      <rPr>
        <b/>
        <sz val="20"/>
        <rFont val="宋体"/>
        <charset val="134"/>
      </rPr>
      <t>目标1：</t>
    </r>
    <r>
      <rPr>
        <sz val="20"/>
        <rFont val="宋体"/>
        <charset val="134"/>
      </rPr>
      <t>通过升级改造公安智慧新警务的相关硬件、软件，进一步改善全警信息化实战能力和水平，提升公安防范能力，确保社会大局持续稳定，为我市的经济发展保驾护航。</t>
    </r>
    <r>
      <rPr>
        <b/>
        <sz val="20"/>
        <rFont val="宋体"/>
        <charset val="134"/>
      </rPr>
      <t xml:space="preserve">                                                       </t>
    </r>
    <r>
      <rPr>
        <b/>
        <sz val="20"/>
        <rFont val="宋体"/>
        <charset val="134"/>
      </rPr>
      <t xml:space="preserve">    </t>
    </r>
    <r>
      <rPr>
        <b/>
        <sz val="20"/>
        <rFont val="宋体"/>
        <charset val="134"/>
      </rPr>
      <t xml:space="preserve">                         目标2：</t>
    </r>
    <r>
      <rPr>
        <sz val="20"/>
        <rFont val="宋体"/>
        <charset val="134"/>
      </rPr>
      <t xml:space="preserve">扎实开展“反诈行动”、“百日行动”等各类专项行动，组织侦破危害国内安全案件和刑事、经济犯罪案件，打击走私行为，打击信息网络违法犯罪，抓好维稳安保工作，全力维护揭阳市公共安全和社会稳定。        </t>
    </r>
    <r>
      <rPr>
        <b/>
        <sz val="20"/>
        <rFont val="宋体"/>
        <charset val="134"/>
      </rPr>
      <t xml:space="preserve">                                                                                 目标3：</t>
    </r>
    <r>
      <rPr>
        <sz val="20"/>
        <rFont val="宋体"/>
        <charset val="134"/>
      </rPr>
      <t xml:space="preserve">组织、指导、监督全市开展禁毒、缉毒工作，开展禁毒宣传教育、集中禁毒宣，巩固禁毒“摘帽”成果。 </t>
    </r>
    <r>
      <rPr>
        <b/>
        <sz val="20"/>
        <rFont val="宋体"/>
        <charset val="134"/>
      </rPr>
      <t xml:space="preserve">                                                                                             目标4：</t>
    </r>
    <r>
      <rPr>
        <sz val="20"/>
        <rFont val="宋体"/>
        <charset val="134"/>
      </rPr>
      <t xml:space="preserve">从优待警，做好公安干警服装购置、业务技术用房维护、伙食保障等后勤保障工作，保障机关正常运转，进一步激发广大民警担当作为、干事创业的积极性、主动性、创造性。                                              </t>
    </r>
    <r>
      <rPr>
        <b/>
        <sz val="20"/>
        <rFont val="宋体"/>
        <charset val="134"/>
      </rPr>
      <t xml:space="preserve">     </t>
    </r>
    <r>
      <rPr>
        <b/>
        <sz val="20"/>
        <rFont val="宋体"/>
        <charset val="134"/>
      </rPr>
      <t xml:space="preserve">                                目标5：</t>
    </r>
    <r>
      <rPr>
        <sz val="20"/>
        <rFont val="宋体"/>
        <charset val="134"/>
      </rPr>
      <t xml:space="preserve">通过维护交通信号灯、道路交通标线、电子监控系统等城市交通设施建设，进一步夯实道路交通安全基础，有效防范化解道路交通重大安全风险。   </t>
    </r>
    <r>
      <rPr>
        <b/>
        <sz val="20"/>
        <rFont val="宋体"/>
        <charset val="134"/>
      </rPr>
      <t xml:space="preserve">     </t>
    </r>
    <r>
      <rPr>
        <b/>
        <sz val="20"/>
        <rFont val="宋体"/>
        <charset val="134"/>
      </rPr>
      <t xml:space="preserve">       </t>
    </r>
    <r>
      <rPr>
        <b/>
        <sz val="20"/>
        <rFont val="宋体"/>
        <charset val="134"/>
      </rPr>
      <t xml:space="preserve">                                   </t>
    </r>
    <r>
      <rPr>
        <b/>
        <sz val="20"/>
        <rFont val="宋体"/>
        <charset val="134"/>
      </rPr>
      <t xml:space="preserve">    </t>
    </r>
    <r>
      <rPr>
        <b/>
        <sz val="20"/>
        <rFont val="宋体"/>
        <charset val="134"/>
      </rPr>
      <t xml:space="preserve">                                               目标6：</t>
    </r>
    <r>
      <rPr>
        <sz val="20"/>
        <rFont val="宋体"/>
        <charset val="134"/>
      </rPr>
      <t>通过扎实开展市区电摩整改工作，加大道路交通安全法规宣传，加大对交通违法违规行为的处罚和教育力度，提高市区道路交通秩序。</t>
    </r>
  </si>
  <si>
    <t>公安办案（业务）费</t>
  </si>
  <si>
    <t>打击各类违法犯罪活动，开展各类维稳安保工作，全力维护揭阳市公共安全和社会稳定。</t>
  </si>
  <si>
    <t>公安工作职责</t>
  </si>
  <si>
    <t>开展大清查次数</t>
  </si>
  <si>
    <t>开展治安巡逻次数</t>
  </si>
  <si>
    <t>100次</t>
  </si>
  <si>
    <t>办理全国扫黑办和公安部督办的涉黑案件覆盖率</t>
  </si>
  <si>
    <t>影响社会稳定的重点案件、事件和恐怖事件</t>
  </si>
  <si>
    <t>0件</t>
  </si>
  <si>
    <t>公安智慧新警务</t>
  </si>
  <si>
    <t>根据公安现代化建设要求，大力推进公安智慧新警务建设，加强公安装备和科技信息化建设。</t>
  </si>
  <si>
    <r>
      <rPr>
        <sz val="20"/>
        <rFont val="宋体"/>
        <charset val="134"/>
      </rPr>
      <t>1</t>
    </r>
    <r>
      <rPr>
        <sz val="20"/>
        <rFont val="宋体"/>
        <charset val="134"/>
      </rPr>
      <t>4170.89</t>
    </r>
  </si>
  <si>
    <t>公安智慧新警务建设项目数量</t>
  </si>
  <si>
    <t>设备验收合格率</t>
  </si>
  <si>
    <t>新建信息系统垃圾数据过滤率</t>
  </si>
  <si>
    <t>现案破案率</t>
  </si>
  <si>
    <t>看守所在押人员伙食费</t>
  </si>
  <si>
    <t>保障看守所在押人员伙食。</t>
  </si>
  <si>
    <r>
      <rPr>
        <sz val="20"/>
        <rFont val="宋体"/>
        <charset val="134"/>
      </rPr>
      <t>4</t>
    </r>
    <r>
      <rPr>
        <sz val="20"/>
        <rFont val="宋体"/>
        <charset val="134"/>
      </rPr>
      <t>00</t>
    </r>
  </si>
  <si>
    <t>386.08元/人.月</t>
  </si>
  <si>
    <t>月均补助人员</t>
  </si>
  <si>
    <t>900人</t>
  </si>
  <si>
    <t>每月伙食费支付时间</t>
  </si>
  <si>
    <t>10号</t>
  </si>
  <si>
    <t>食品安全事件</t>
  </si>
  <si>
    <t>揭阳市公安局综合信息数据中心</t>
  </si>
  <si>
    <t>支付综合信息中心基建项目尾款。</t>
  </si>
  <si>
    <t>按合同约定</t>
  </si>
  <si>
    <r>
      <rPr>
        <sz val="20"/>
        <rFont val="宋体"/>
        <charset val="134"/>
      </rPr>
      <t>7</t>
    </r>
    <r>
      <rPr>
        <sz val="20"/>
        <rFont val="宋体"/>
        <charset val="134"/>
      </rPr>
      <t>72</t>
    </r>
  </si>
  <si>
    <t>建设规模</t>
  </si>
  <si>
    <t>16567平方米</t>
  </si>
  <si>
    <t>服从业务警种数量</t>
  </si>
  <si>
    <t>每月数据分析条数</t>
  </si>
  <si>
    <t>驾驶人考场物业管理费</t>
  </si>
  <si>
    <t>支付机动车驾驶人考试基地物业管理及考试综合服务，确保驾驶人考场正常运行。</t>
  </si>
  <si>
    <r>
      <rPr>
        <sz val="20"/>
        <rFont val="宋体"/>
        <charset val="134"/>
      </rPr>
      <t>2</t>
    </r>
    <r>
      <rPr>
        <sz val="20"/>
        <rFont val="宋体"/>
        <charset val="134"/>
      </rPr>
      <t>500</t>
    </r>
  </si>
  <si>
    <t>服务考试人数</t>
  </si>
  <si>
    <t>10000人次</t>
  </si>
  <si>
    <t>驾驶人考场服务检查次数</t>
  </si>
  <si>
    <t>项目合格率</t>
  </si>
  <si>
    <t>年度服务驾驶人考试人次</t>
  </si>
  <si>
    <t>城市交通设施建设</t>
  </si>
  <si>
    <t>主要是交通设施信息化和交通设施设备建设，在建设过程包含小型土建施工。</t>
  </si>
  <si>
    <r>
      <rPr>
        <sz val="20"/>
        <rFont val="宋体"/>
        <charset val="134"/>
      </rPr>
      <t>6</t>
    </r>
    <r>
      <rPr>
        <sz val="20"/>
        <rFont val="宋体"/>
        <charset val="134"/>
      </rPr>
      <t>00</t>
    </r>
  </si>
  <si>
    <t>城市交通设施项目建设数量</t>
  </si>
  <si>
    <t>建设项目验收合格率</t>
  </si>
  <si>
    <t>单个项目完成时限</t>
  </si>
  <si>
    <t>城市交通设施更新及时性</t>
  </si>
  <si>
    <t>揭阳市民政</t>
  </si>
  <si>
    <t>揭阳市民政局</t>
  </si>
  <si>
    <t>1.揭阳市民政局：政府开展春节、七一慰问困难群众、困难党员、百岁老人、乡村振兴帮扶等活动，为慰问对象送上慰问费用，缓解低保户和困难户的生活压力，营造祥和的氛围；开展慰问贫困户及贫困老党员，做好脱贫攻坚工作；彩票公益金-养老服务体系（本级）主要用于乡镇敬老院、综合养老服务中心等养老服务设施的新建和改（扩）建、设备购置及风险隐患排除等；加强居家社区养老服务设施建设，支持提供居家社区养老服务，提升城乡居家和社区养老服务覆盖率；加强养老服务人才培训和队伍建设，提高养老护理员照护服务能力和水平；对我市符合条件的民办养老机构（含公建民营）提供扶持资助，鼓励社会参与养老服务；加强养老服务领域监督管理和质量评估等，进一步提升养老服务质量等，开展全市敬老活动，广泛宣传、积极引导尊老、敬老、爱老的良好社会风尚，开展特殊困难老年人关爱探访慰问，切实提升老年人的幸福感和获得感；2.揭阳市救助管理站：为流浪乞讨人员提供符合居住条件的环境、食宿和护理等，让救助服务更舒适、更人性化。加大对我市生活无着的流浪乞讨人员实施救助，为他们提供主动救助、生活救助、医疗救治、教育矫治、返乡救助和临时救助安置，及时联系和帮助他们尽早回归家庭和原籍，实现应救尽救的救助目标；3.揭阳市殡葬管理所：加大对全市殡改政策和法律法规的宣传力度，通过制作殡改宣传海报、宣传标语，以及利用各种宣传阵地持之以恒地开展殡改宣传活动，积极倡导文明节俭办丧事和科学文明的丧葬方式；协助行政主管部门加强对全市殡葬服务行业的管理、指导、协调；协助行政主管部门和相关职能部门开展殡葬专用品生产、销售工作和全市殡葬行业服务性收费的监督工作；配合卫健部门加强对医院太平间的尸体管理，防止尸体外流；贯彻执行殡葬管理的法律、法规，协助行政主管部门拟订殡葬事业发展规划和有关政策，革除丧葬陋习，树立节俭文明治丧祭祀新风，为揭阳创建文明城市添砖加瓦；4.揭阳市儿童福利院：1.根据《揭阳市关于进一步推进儿童福利机构优化提质和创新转型高质量发展的实施方案》精神及市民政局指导意见，揭阳市儿童福利院将于2025年上半年接收安置揭东区儿童福利院集中供养儿童，为集中供养孤儿提供养治教康服务，保障孤残儿童生存、发展和接受教育权利；5.揭阳市养老服务指导中心：加强养老服务人才培训和队伍建设，承担老龄及养老服务政策和标准的宣传、推广等工作，营造敬老、爱老、助老的社会氛围；6.揭阳市福利彩票发行中心：通过完成年度销售任务，保障揭阳市福利彩票销售机构人员支出、日常公用支出、基本建设支出、发行销售业务支出和其他支出，实现销售网点数量维持稳定，福利彩票销量保持稳定。</t>
  </si>
  <si>
    <t>慰问及抚恤</t>
  </si>
  <si>
    <t>政府开展春节、七一慰问困难群众、困难党员、百岁老人、乡村振兴帮扶等活动，为慰问对象送上慰问费用。</t>
  </si>
  <si>
    <t>关于组织开展揭阳市 2024 年
春节前“送温暖”慰问活动的通知（揭委办知〔2024〕8 号）</t>
  </si>
  <si>
    <t>春节、七一慰问对象总人数</t>
  </si>
  <si>
    <t>春节、七一慰问成立慰问小组数量</t>
  </si>
  <si>
    <t>6个</t>
  </si>
  <si>
    <t>政府开展春节、七一慰问困难群众、困难党员、百岁老人、乡村振兴帮扶等活动项目资金总支出</t>
  </si>
  <si>
    <t>敬老、爱老、助老的社会氛围</t>
  </si>
  <si>
    <t>逐渐浓厚</t>
  </si>
  <si>
    <t>彩票公益金-养老服务体系（本级）</t>
  </si>
  <si>
    <t>用于医养结合补贴、养老等级评估补贴、养老机构运营星级评定费用、敬老活动慰问费用。</t>
  </si>
  <si>
    <t>揭阳市民政局关于印发《揭阳市民办养老机构扶持资助办法》（揭民规〔2024〕81号）；全国老龄工作委员会关于开展2024年全国“敬老月”活动的通知（全国老龄委发〔2024〕4号）</t>
  </si>
  <si>
    <t>308</t>
  </si>
  <si>
    <t>发放等级评估补贴机构数量</t>
  </si>
  <si>
    <t>2家</t>
  </si>
  <si>
    <t>发放医养结合补贴机构数量</t>
  </si>
  <si>
    <t>8家</t>
  </si>
  <si>
    <t>发放运营补贴机构数量</t>
  </si>
  <si>
    <t>1家</t>
  </si>
  <si>
    <t>发放补贴、养老机构运营星级评定、敬老活动慰问费用总支出</t>
  </si>
  <si>
    <t>308万元</t>
  </si>
  <si>
    <t>困难群众救助补助资金</t>
  </si>
  <si>
    <t>对我市生活无着的流浪乞讨人员实施救助，为他们提供主动救助、生活救助、医疗救治、教育矫治、返乡救助和临时救助安置。</t>
  </si>
  <si>
    <t>120</t>
  </si>
  <si>
    <t>流浪乞讨人员救助率</t>
  </si>
  <si>
    <t>救助机构街头巡逻次数</t>
  </si>
  <si>
    <t>成本控制</t>
  </si>
  <si>
    <t>120万元</t>
  </si>
  <si>
    <t>信息推送</t>
  </si>
  <si>
    <t>标准化救助</t>
  </si>
  <si>
    <t>其他殡葬管理事务项目支出</t>
  </si>
  <si>
    <t>加大对全市殡改政策和法律法规的宣传力度，加强对全市殡葬服务行业的管理、指导、协调，贯彻执行殡葬管理的法律、法规。</t>
  </si>
  <si>
    <t>揭府办〔2008〕116号关于进一步加强殡葬管理工作的通知及单位履职需要</t>
  </si>
  <si>
    <t>制作宣传标语数量</t>
  </si>
  <si>
    <t>50条</t>
  </si>
  <si>
    <t>制作宣传单页数量</t>
  </si>
  <si>
    <t>2000份</t>
  </si>
  <si>
    <t>购买办公设备数量</t>
  </si>
  <si>
    <t>1台</t>
  </si>
  <si>
    <t>宣传成本</t>
  </si>
  <si>
    <t>宣传殡葬管理相关法规政策次数</t>
  </si>
  <si>
    <t>孤儿困儿基本生活费（困难群众救助补助资金）</t>
  </si>
  <si>
    <t>保障本院集中供养孤儿的基本生活。</t>
  </si>
  <si>
    <t>孤儿、艾滋病病毒感染儿童、事实无人抚养儿童纳入保障范围</t>
  </si>
  <si>
    <t>应保尽保</t>
  </si>
  <si>
    <t>孤儿、艾滋病病毒感染儿童、事实无人抚养儿童认定准确率</t>
  </si>
  <si>
    <t>困难群众生活水平情况</t>
  </si>
  <si>
    <t>有所提升</t>
  </si>
  <si>
    <t>孤儿最低生活保障费标准</t>
  </si>
  <si>
    <t>2295元/人·月</t>
  </si>
  <si>
    <t>儿童福利事业费</t>
  </si>
  <si>
    <t>推进儿童福利机构优化提质，实现高质量发展。为集中供养孤儿提供舒适的生活环境，确保机构消防、电梯、强弱电系统及医疗教学等设备设施正常运转，委托第三方接送儿童上放学，物业管理，同时根据实际配备养治教康所需物资和设备.</t>
  </si>
  <si>
    <r>
      <rPr>
        <sz val="20"/>
        <rFont val="宋体"/>
        <charset val="134"/>
      </rPr>
      <t>《揭阳市关于进一步推进儿童福利机构优化提质和创新转型高质量发展的实施方案》（揭民</t>
    </r>
    <r>
      <rPr>
        <sz val="20"/>
        <rFont val="微软雅黑"/>
        <charset val="134"/>
      </rPr>
      <t>〔</t>
    </r>
    <r>
      <rPr>
        <sz val="20"/>
        <rFont val="宋体"/>
        <charset val="134"/>
      </rPr>
      <t>2022</t>
    </r>
    <r>
      <rPr>
        <sz val="20"/>
        <rFont val="微软雅黑"/>
        <charset val="134"/>
      </rPr>
      <t>〕</t>
    </r>
    <r>
      <rPr>
        <sz val="20"/>
        <rFont val="宋体"/>
        <charset val="134"/>
      </rPr>
      <t>33号）</t>
    </r>
  </si>
  <si>
    <t>全年机构消防、电梯等维护次数</t>
  </si>
  <si>
    <t>24次</t>
  </si>
  <si>
    <t>设备故障发现率</t>
  </si>
  <si>
    <t>第三方接送院内适龄儿童上下学及时率</t>
  </si>
  <si>
    <t>全年投入成本</t>
  </si>
  <si>
    <t>儿童福利院消防安全隐患排除率</t>
  </si>
  <si>
    <t>2025年本级福利彩票公益金资助项目</t>
  </si>
  <si>
    <t>1、开展养老服务人才各类技能赛前培训、养老机构评星前培训等，加强养老服务人才培训和队伍建设。培训费用包含讲课费、住宿费、交通费、伙食费和资料费等，参训人员（养老护理员、院长、安全员）约400名；
2、开展老龄及养老服务政策和标准的宣传和推广，协调、指导养老机构和居家社区养老服务等工作；
3、组织开展老年人身心健康活动、识骗防骗宣传教育活动、养老服务公益宣传教育活动等，推动敬老爱老助老风尚进家庭、进机关、进社区。</t>
  </si>
  <si>
    <t>50</t>
  </si>
  <si>
    <t>参加培训人数</t>
  </si>
  <si>
    <t>资金拨付及时率</t>
  </si>
  <si>
    <t>培训费用总成本</t>
  </si>
  <si>
    <t>&lt;</t>
  </si>
  <si>
    <t>50万</t>
  </si>
  <si>
    <t>养老服务护理人员培训次数</t>
  </si>
  <si>
    <t>老年福利事业工作经费</t>
  </si>
  <si>
    <t>维持单位日常运转，保障行政事业单位正常履职，确保院内卫生和安全，支付与单位业务开展相关的费用等。</t>
  </si>
  <si>
    <t>8</t>
  </si>
  <si>
    <t>办公系统更新及维护次数</t>
  </si>
  <si>
    <t>每月一次</t>
  </si>
  <si>
    <t>老年福利事业工作经费成本</t>
  </si>
  <si>
    <t>揭阳市司法局</t>
  </si>
  <si>
    <t>实施“一个统抓，五大职能”，统筹全面推进依法治市，一体推进法治揭阳、法治政府、法治社会建设，充分发挥行政立法、行政执法、刑罚执行、公共法律服务、涉外法治五大职能优势，推行公共法律服务高质量发展“20条措施”， 努力实现“五个百分百（为市领导决策提供法律参考意见达100%；行政复议案件法定期限结案率100%；代理市政府委托出庭应诉行政诉讼率100%；开展国家机关“谁执法谁普法”履职报告评议活动地区覆盖率达100%；村（社区）法律顾问100%全覆盖）”，在法治轨道上助推“百千万工程”实施，为高质量发展提供坚实法治保障和优质法律服务。</t>
  </si>
  <si>
    <t>揭阳市司法局指挥中心建设项目</t>
  </si>
  <si>
    <t>深入贯彻落实司法部“数字法治智慧司法”建设和我省“数字政府”改革的总体部署，加强司法行政系统指挥中心建设,规范指挥中心运行和管理工作,推进指挥中心实体化、实战化、信息化，对揭阳市司法局指挥中心（揭阳市司法局社区矫正指挥中心）进行升级改造，积极构建数据一体化、管理智能化、移动互联化、指挥可视化、档案规范化等。</t>
  </si>
  <si>
    <t>《全国司法行政系统指挥中心运行管理办法》《广东省司法厅关于加快推进全省司法行政系统指挥中心建设的通知》（粤司办〔2019〕157号）《广东省司法厅印发&lt;关于推进社区矫正指挥中心和社区矫正中心建设的意见&gt;的通知》（粤司办〔2017〕107 号）</t>
  </si>
  <si>
    <t>88.12</t>
  </si>
  <si>
    <t>成本支出控制情况</t>
  </si>
  <si>
    <t>88.12万元</t>
  </si>
  <si>
    <t>指挥中心工作人员数量</t>
  </si>
  <si>
    <t>司法专线加密网与省司法厅联通数据接入率</t>
  </si>
  <si>
    <t>社区矫正对象信息化核查率</t>
  </si>
  <si>
    <t>社区矫正对象在矫期间年度再犯罪率（%）</t>
  </si>
  <si>
    <t>0.2%</t>
  </si>
  <si>
    <t>揭阳市省级法治文化主题公园建设经费</t>
  </si>
  <si>
    <t>建成1个以上法治文化主题公园，达到省级建设标准并规范运作和深入开展宪法宣传教育。</t>
  </si>
  <si>
    <t>1.中共广东省委广东省人民政府转发《省委宣传部、省司法厅关于开展法治宣传教育的第八个五年规划（2021-2025年）》的通知（粤发〔2021〕22号） 2.关于印发《2022年揭阳市普法依法治理工作要点》的通知（揭市普办〔2022〕1号）
3.广东省财政厅关于提前下达2022年社会治理专项资金（公共法律服务）的通知（粤财政法〔2021〕104 号）
4.《2022 年全省普法与依法治理工作网上量化评估指标》</t>
  </si>
  <si>
    <t>22.32</t>
  </si>
  <si>
    <t>建设法治文化主题公园数量</t>
  </si>
  <si>
    <t>建成法治文化主题公园的省级建设标准达标率（%）</t>
  </si>
  <si>
    <t>揭阳市法治示范建设项目经费</t>
  </si>
  <si>
    <t>深入贯彻习近平法治思想，以打造揭阳一批法治示范创建项目，形成可复制、可推广的经验，引领我市法治工作走在全省前列。通过深化行政执法体制改革，创建行政执法社会监督员制度，强化培训提升监督能力，推进规范公正文明执法；创建行政应诉新模式，推进行政应诉工作规范化建设；创新社区矫正教育帮扶示范活动，助力平安揭阳建设；创建人民调解品牌调解室，统一全市人民调解员证，规范调解工作，打造新时代揭阳“枫桥经验”。</t>
  </si>
  <si>
    <t>1.国务院办公厅关于印发《提升行政执法质量三年行动计划 （2023－2025年）》的通知》(国办发〔2023〕27号) 2.中共广东省委办公厅广东省人民政府办公厅关于印发《广东省法治政府建设实施纲要》的通知（粤办发[2022]3号）3.广东省行政执法监督条例(2016修订) 4.揭阳市人民政府办公室关于印发《揭阳市行政执法社会监督员管理办法》的通知（揭府办[2023]21号） 5.市政府《行政机关负责人出庭应诉工作规定》 6.市依法治市委员会《揭阳市行政复议体制改革实施方案》 7.《广东省社区矫正实施细则》 8.最高法院等4部门《社区矫正法实施办法》 9.转发省委政法委等六部门《关于加强人民调解队伍建设的实施意见》的通知(揭市司〔2019〕150号 ) 10.省司法厅《2023年全省人民参与和促进法治工作要点》</t>
  </si>
  <si>
    <t>34.9</t>
  </si>
  <si>
    <t>示范调解室</t>
  </si>
  <si>
    <t>出庭应诉率（%）</t>
  </si>
  <si>
    <t>揭阳市一体化行政执法平台运维服务费</t>
  </si>
  <si>
    <t>该项目是建设一套覆盖市、县（区）、镇（街）三级执法部门的综合性执法信息平台，平台设在市政数局，依托揭阳政务云进行储存数据，支撑市、县（区）执法部门和镇街综合执法部门实现行政处罚、行政检查、行政强制三类执法权力的全过程信息化、数字化网上办案，推进依法行政和运用系统来规范行政执法程序。</t>
  </si>
  <si>
    <t>《广东省一体化行政执法平台管理办法》(粤府〔2023〕73号)
《广东省人民政府办公厅关于推进广东省行政执法信息平台和行政执法监督网络平台建设的指导意见》（粤办函〔2019〕170号）
《广东省司法厅 广东省政务服务数据管理局关于印发广东省行政执法信息平台和行政执法监督网络平台建设实施方案（2020-2021年）的通知》（粤司办〔2020〕116号）
《中共广东省委政法委员会 中共广东省委全面依法治省委员会办公室关于加快推进行政执法“两平台”部署应用的通知》（粤法治办〔2021〕31号） 
《揭阳市推广应用行政执法信息平台和行政执法监督网络平台实施方案》（揭市司〔2020〕121号）</t>
  </si>
  <si>
    <t>25.06</t>
  </si>
  <si>
    <t>行政检查、行政处罚、行政强制录入</t>
  </si>
  <si>
    <t>实时录入</t>
  </si>
  <si>
    <t>法治建设考评和宣传工作经费</t>
  </si>
  <si>
    <t>1.开展法治揭阳建设宣传。2.开展法治揭阳建设有关培训活动。3.推行“揭阳法治头条”宣传视频，打造宣传贯彻习近平法治思想“五个平台”揭阳模式。4.开展“互联网+法治问卷调查”，法治建设成效好不好人民群众说了算。5.开展法治政府建设宣传。6.开展法治政府建设调研、考察、学习、交流活动。7.开展法治政府建设有关培训活动。</t>
  </si>
  <si>
    <t>《中共广东省委全面依法治省委员会办公室关于印发〈2024年度法治广东建设考评标准及细则〉的通知》《法治揭阳建设实施方案（2021-2025年）》《揭阳市法治政府建设实施方案(2021-2025)》《中共揭阳市委全面依法治市委员会2024年工作要点》《揭阳市2024年法治政府建设工作要点》《2024年度法治广东建设考评标准及细则》</t>
  </si>
  <si>
    <t>宣传视频发布次数</t>
  </si>
  <si>
    <t>调研、宣传数量</t>
  </si>
  <si>
    <t>行政立法与执法工作经费</t>
  </si>
  <si>
    <t>1.依法做好政府立法工作，委托第三方开展立法起草工作；2025年度规章、规范性文件汇编。 2.根据《广东省政府法律顾问工作规定》，认真开展政府法律顾问工作，聘请执业律师担任政府法律顾问，组建法律顾问团队，为市政府领导决策提供法律参考意见。办理政府法律服务有关业务。组织开展政府法律顾问相关的业务培训、编制学习资料、学术交流等活动，切实提高政府法律顾问的履职能力和服务水平，为市政府提供优质法律服务。3.行政复议与行政应诉工作。依法办理行政复议案件。受市人民政府委托，做好市政府行政诉讼案件的答辨和应诉工作。4.开展行政执法监督、组织行政执法人员参加行政执法综合法律知识网上考试。</t>
  </si>
  <si>
    <t>《中共中央关于全面推进依法治国若干重大问题的决定》《中华人民共和国立法法》《规章制定程序条例》等国家政策、法律法规；2.中共两办《关于推行法律顾问制度和公职律师公司律师制度的意见》、市政府对《揭阳市司法局关于聘请执业律师担任市人民政府法律顾问的请示》的批示；3.《行政复议法》《行政复议法实施条例》《揭阳市行政复议体制改革实施方案》《行政诉讼法》《揭阳市行政机关负责人出庭应诉工作规定》；4.《广东省〈行政执法证〉管理办法》（粤府令第196号）《广东省行政执法人员综合法律知识网上考试管理办法》（粤府法〔2016〕71号）《广东省行政执法监督条例》《广东省行政执法责任制条例》</t>
  </si>
  <si>
    <t>31</t>
  </si>
  <si>
    <t>聘请执业律师担任政府法律顾问</t>
  </si>
  <si>
    <t>审查地方性法规</t>
  </si>
  <si>
    <t>法定期限结案率</t>
  </si>
  <si>
    <t>刑满释放人员安置帮教社工服务项目与社区矫正工作经费</t>
  </si>
  <si>
    <t>1.贯彻落实《社区矫正法》《社区矫正法实施办法》和《广东省社区矫正实施细则》相关精神和司法部有关决策部署，开展全市社区矫正工作人员业务培训和社区矫正工作指导、法律法规学习宣传教育活动的经费。2.为确保完成2025年度平安广东考评任务，进一步做好刑满释放人员的安置帮教工作，司法行政部门应组织社会组织参与刑满释放人员安置帮教工作，对全市重点刑满释放人员进行帮教、帮扶等工作的业务经费。</t>
  </si>
  <si>
    <t>1.《中华人民共和国社区矫正法》《最高人民法院 最高人民检察院 公安部 司法部 中华人民共和国社区矫正法实施办法》《广东省社区矫正实施细则》
2.根据《广东省司法厅广东省综治办广东省民政厅广东省财政厅关于社会组织参与帮教刑满释放人员工作的实施意见》（粤司〔2017〕400号）</t>
  </si>
  <si>
    <t>帮教次数</t>
  </si>
  <si>
    <t>学习宣传教育次数</t>
  </si>
  <si>
    <t>公共法律服务工作经费</t>
  </si>
  <si>
    <t>1.法律援助工作。办理法律援助事项补贴（包括办理刑事案件律师辩护全覆盖案件补贴）。驻看守所法律援助工作站值班律师补贴和揭阳军分区、劳动人事争议仲裁机构法律援助工作站律师提供法律咨询服务的补贴。开展法律援助宣传、培训、案件质量评估等费用。2.普法工作。开展2025年度国家机关“谁执法谁普法”履职报告评议、“12·4”宪法宣传周等法治宣传活动；3.人民调解员业务培训工作。对全市乡镇（街道）、行业性等人民调解组织的主任、副主任、业务骨干和指导人民调解工作等相关人员进行集中业务培训的经费；4.2025年国家统一法律职业资格考试揭阳考区考务费用。</t>
  </si>
  <si>
    <t xml:space="preserve">1.《中华人民共和国法律援助法》《广东省法律援助条例》 市委市府办《关于完善法律援助制度的实施意见》（揭委办[2016]14号）；2.中共广东省委广东省人民政府转发《省委宣传部、省司法厅关于开展法治宣传教育的第八个五年规划（2021-2025年）》的通知（粤发〔2021〕22号）、广东省普法与依法治理工作网上量化评估指标；3. 根据省司法厅、省财政厅等部门联合下发《关于印发〈关于加强人民调解员队伍建设的实施意见〉的通知》（粤司〔2019〕258号）和市司法局、市财政局等6部门联合转发《转发省委政法委等六部门〈关于加强人民调解队伍建设的实施意见〉的通知》（揭市司〔2019〕105号）等规定；4.测算依据：《国家统一法律职业资格考试实施办法》（2018年4月28日司法部令第140号）。 </t>
  </si>
  <si>
    <t>27</t>
  </si>
  <si>
    <t>办理法律援助事项（件）</t>
  </si>
  <si>
    <t>160件</t>
  </si>
  <si>
    <t>开展“12·4”宪法宣传周法治宣传活动次数</t>
  </si>
  <si>
    <t>2025年一村（社区）一法律顾问工作市级补助资金</t>
  </si>
  <si>
    <t>市级财政负担地方配套部分的50%，即给各县（市、区）每个村（社区）每年2500元的补助。现榕城区、揭东区、普宁市、揭西县、惠来县5个县（市、区）共1639个村（社区）。</t>
  </si>
  <si>
    <t>《揭阳市人民政府关于一村（社区）一法律顾问地方配套资金的批复》（揭府函[2015]164号）</t>
  </si>
  <si>
    <t>409.75</t>
  </si>
  <si>
    <t>2500元/村</t>
  </si>
  <si>
    <t>法律顾问律师数量</t>
  </si>
  <si>
    <t>1人/村（社区）</t>
  </si>
  <si>
    <t>村（社区）顾问律师每季度开展法治讲座</t>
  </si>
  <si>
    <t>服务质量平均分</t>
  </si>
  <si>
    <t>60分</t>
  </si>
  <si>
    <t>村（社区）顾问律师每月开展法律服务</t>
  </si>
  <si>
    <t>8小时</t>
  </si>
  <si>
    <t>2025年村级信访调解专项工作经费</t>
  </si>
  <si>
    <t xml:space="preserve">对榕城区（161个）、揭东区（196个村）2区共357村，财政投入村级信访调解专项工作经费。              </t>
  </si>
  <si>
    <t>《中共揭阳市委关于加快推进农村改革发展的实施意见》（揭委发〔2009〕5号）</t>
  </si>
  <si>
    <t>42.84</t>
  </si>
  <si>
    <t>村专职调解员数</t>
  </si>
  <si>
    <t>调解成功率（%）</t>
  </si>
  <si>
    <t>2025年社区矫正对象信息化核查（电子手环定位监控）经费</t>
  </si>
  <si>
    <t>贯彻落实《社区矫正法》《社区矫正法实施办法》和《广东省社区矫正实施细则》相关精神和司法部有关决策部署，进一步加强社区矫正对象监督管理，最大限度预防和减少重新犯罪，拟对全市2291名社区矫正对象开展信息化核查（电子手环定位监控）的经费。</t>
  </si>
  <si>
    <t>114.55</t>
  </si>
  <si>
    <t>社区矫正对象信息化核查（电子手环定位监控）租用费</t>
  </si>
  <si>
    <t>500元/人年</t>
  </si>
  <si>
    <t>社区矫正对象数量</t>
  </si>
  <si>
    <t>社区矫正对象在册定位人数</t>
  </si>
  <si>
    <t>1500人</t>
  </si>
  <si>
    <t>监管核查率</t>
  </si>
  <si>
    <t>法治建设及司法行政业务经费</t>
  </si>
  <si>
    <t>公证费及国家统一法律职业资格考试考务费回拨，用于局日常办公、宣传、培训、网络安全工作及其他业务支出，以及国家统一法律职业资格考试揭阳考点考务费支出。</t>
  </si>
  <si>
    <t>《公证员执业管理办法》和《广东省司法厅关于加快发展我省部分地区公证工作的若干意见》《广东省司法厅 广东省公证协会关于做好全省公证宣传工作的通知》《广东省县（市）、区公证处建设标准》、《中公通[2018]27号 关于进一步加强公证服装使用管理工作的通知》</t>
  </si>
  <si>
    <t>42.86</t>
  </si>
  <si>
    <t>宣传活动</t>
  </si>
  <si>
    <t>组织公证员培训</t>
  </si>
  <si>
    <t>揭阳市财政局</t>
  </si>
  <si>
    <t>1.不折不扣落实中央重大决策部署和省委、省政府、市委、市政府工作要求，不断深化财税体制和零基预算改革，持续推进现代财税体制建立，建立支出项目分类管理机制，构建“大财政、大预算、大债务”管理体系，提高财政资源统筹能力和资金使用效益，做好财政资金保障。
2、坚持依法理财，推进预算管理、债务管理、财政法规、会计管理、政府采购监管等工作，提升财政管理法治化水平和可持续性。
3、突出资金绩效导向，委托第三方绩效评价机构对我市开展绩效评价，加强预算绩效管理，提高财政资金使用效益。
4、引进第三方开展各项财政委托业务，推进财政核心业务顺利进行，保证财政资金及时、有效、安全拨付；保障市级非税收入及时有效上缴财政；提高工程预、结算审核时效和质量，节约财政资金，促进专项债券顺利发行，保障我市重大基础设施、民生项目建设；保障部门决算和政府财务报告系统正常运营，准时报送全市部门决算报告和政府财务报告。
5、组织开展监督检查业务，加强会计信息质量、财政资金专项、政府采购监督检查等财政监督检查，提高财政资金使用效益和安全性。
6、聚焦“数字财政”建设，设立“数字财政”市级运维及配套网络、专线租赁等项目经费，加快“数字政府”公共财政综合管理平台建设和应用，努力实现“业务一体化、建管一盘棋、数据一朵云、全省一张网”。
7.设立揭阳市“广东政府采购智慧云平台”业务保障和运维服务项目经费，确保平台全流程电子交易业务顺利实施和系统正常运行。</t>
  </si>
  <si>
    <t>拟投入金额
（万元）</t>
  </si>
  <si>
    <t>揭阳市市直财政性资金投资建设项目委托审核服务费</t>
  </si>
  <si>
    <t>根据市直财政性资金投资建设项目进程情况，按照《揭阳市市直财政性资金投资建设项目委托中介机构审核管理办法》及与各家中介机构签订的合同约定费率、下浮率及实际工作量支付市直财政性资金投资建设项目预、结算委托审核服务费。</t>
  </si>
  <si>
    <t>委托审核
服务费用</t>
  </si>
  <si>
    <t>工程预算项目委托审核数</t>
  </si>
  <si>
    <t>工程结算项目委托审核数</t>
  </si>
  <si>
    <t>预结算委托审核偏差率＜3%的项目数</t>
  </si>
  <si>
    <t>经济效益
指标</t>
  </si>
  <si>
    <t>工程预、结算项目造价评审核减的金额</t>
  </si>
  <si>
    <t>2.5亿元</t>
  </si>
  <si>
    <t>机关后勤服务保障</t>
  </si>
  <si>
    <t>保障局机关大院物业管理和各项后勤保障工作顺利开展。</t>
  </si>
  <si>
    <t>后勤服务保障</t>
  </si>
  <si>
    <t>项目工作经费</t>
  </si>
  <si>
    <t>178.3万元</t>
  </si>
  <si>
    <t>物业管理服务
工作人员数量</t>
  </si>
  <si>
    <t>保安服务工作
人员数量</t>
  </si>
  <si>
    <t>服务对象人数</t>
  </si>
  <si>
    <t>80人</t>
  </si>
  <si>
    <t>保安服务和物业管理服务质量考核情况</t>
  </si>
  <si>
    <t>合格</t>
  </si>
  <si>
    <t>“数字财政”市级运维及配套网络、专线租赁</t>
  </si>
  <si>
    <t>保障“数字财政”市级运维；租赁专线实现纵向、横向“数字财政”网络连通；租赁电话专线，为“数字财政”系统智能运维服务提供支持。</t>
  </si>
  <si>
    <t>170万元</t>
  </si>
  <si>
    <t>横向网单位接入数量</t>
  </si>
  <si>
    <t>160个</t>
  </si>
  <si>
    <t>纵向网单位接入数量</t>
  </si>
  <si>
    <t>9个</t>
  </si>
  <si>
    <t>“数字财政”系统故障处理时效</t>
  </si>
  <si>
    <t>0.5天</t>
  </si>
  <si>
    <t>“数字财政”系统正常运转</t>
  </si>
  <si>
    <t>360天</t>
  </si>
  <si>
    <t>其他业务运转经费补助</t>
  </si>
  <si>
    <t>保障有关业务工作开展所需工作经费</t>
  </si>
  <si>
    <t>单位正常
运转需要</t>
  </si>
  <si>
    <t>99万元</t>
  </si>
  <si>
    <t>会议材料
印刷份数</t>
  </si>
  <si>
    <t>500份</t>
  </si>
  <si>
    <t>征订工具书数量</t>
  </si>
  <si>
    <t>250本</t>
  </si>
  <si>
    <t>文书档案整理
规范合格率</t>
  </si>
  <si>
    <t>各项业务
正常运转率</t>
  </si>
  <si>
    <t>办公用品、设备购置维护及其他费用</t>
  </si>
  <si>
    <t>办公用品、办公设备购置及维修维护等所需经费</t>
  </si>
  <si>
    <t>项目支出
控制情况</t>
  </si>
  <si>
    <t>95万元</t>
  </si>
  <si>
    <t>购置办公用品、设备数量</t>
  </si>
  <si>
    <t>10件</t>
  </si>
  <si>
    <t>维修维护
办公设备数量</t>
  </si>
  <si>
    <t>10台</t>
  </si>
  <si>
    <t>耗材更换及时率</t>
  </si>
  <si>
    <t>设备正常
运转情况</t>
  </si>
  <si>
    <t>信息化建设、运维及网络线路租赁项目</t>
  </si>
  <si>
    <t>服务局机房、设备、各业务系统巡检和日常运行维护工作，局移动公文、WiFi等互联网接入网络线路租赁等信息化建设及运维。</t>
  </si>
  <si>
    <t>运维系统数量</t>
  </si>
  <si>
    <t>业务系统和网络线路故障处理及时率</t>
  </si>
  <si>
    <t>机房、设备、各业务系统工作日巡检率</t>
  </si>
  <si>
    <t>办公系统
正常运转</t>
  </si>
  <si>
    <t>揭阳市市级财政国库集中支付代理银行手续费</t>
  </si>
  <si>
    <t>各代理银行办理国库集中支付（直接支付、授权支付）业务所需手续费</t>
  </si>
  <si>
    <t>代理银行数量</t>
  </si>
  <si>
    <t>5家</t>
  </si>
  <si>
    <t>代理银行完成国库集中支付业务及时率</t>
  </si>
  <si>
    <t>代理银行完成资金清算工作及时率</t>
  </si>
  <si>
    <t>财政资金
拨付及时率</t>
  </si>
  <si>
    <t>77.7万元</t>
  </si>
  <si>
    <t>水电费缴纳
及时率</t>
  </si>
  <si>
    <t>费用支出合规率</t>
  </si>
  <si>
    <t>单位正常
运转情况</t>
  </si>
  <si>
    <t>广东政府采购智慧云平台业务保障和运维服务项目</t>
  </si>
  <si>
    <t>委托第三方公司实施广东政府采购智慧云平台运维运营服务工作以及广东政府采购智慧云平台政府采购业务服务保障服务所需经费。</t>
  </si>
  <si>
    <t>68.14万元</t>
  </si>
  <si>
    <t>驻点服务人数</t>
  </si>
  <si>
    <t>运行维护
平台数量</t>
  </si>
  <si>
    <t>平台业务问题
处理及时率</t>
  </si>
  <si>
    <t>平台正常
运行天数</t>
  </si>
  <si>
    <t>市级票据系统及非税系统运维服务费</t>
  </si>
  <si>
    <t>委托第三方公司对市级非税系统、票据系统委托第三方机构开展驻点运行维护服务所需经费。</t>
  </si>
  <si>
    <t>61.2万元</t>
  </si>
  <si>
    <t>运维服务
系统个数</t>
  </si>
  <si>
    <t>4个</t>
  </si>
  <si>
    <t>派驻运维
技术人员</t>
  </si>
  <si>
    <t>系统正常
运转天数</t>
  </si>
  <si>
    <t>服务预算
单位个数</t>
  </si>
  <si>
    <t>法规税政及会计业务专项</t>
  </si>
  <si>
    <t>2025年度会计专业技术职称资格考试和注册会计师考试组织工作。</t>
  </si>
  <si>
    <t>59万元</t>
  </si>
  <si>
    <t>考生报名人数（含初、中、高级资格考试和注册会计师考试）</t>
  </si>
  <si>
    <t>5000人</t>
  </si>
  <si>
    <t>考生报名科目数（含初、中、高级资格考试和注册会计师考试）</t>
  </si>
  <si>
    <t>10000科</t>
  </si>
  <si>
    <t>考后资格
复核时间</t>
  </si>
  <si>
    <t>1个月</t>
  </si>
  <si>
    <t>会计人才输送（含初、中、高级、注册会计师考试通过人数）</t>
  </si>
  <si>
    <t>财政委托业务</t>
  </si>
  <si>
    <t>各项财政委托业务所需经费。</t>
  </si>
  <si>
    <t>53万元</t>
  </si>
  <si>
    <t>市直部门决算及政府财务报告审核咨询单位数量</t>
  </si>
  <si>
    <t>180个</t>
  </si>
  <si>
    <t>开展公积金管理专项审计次数</t>
  </si>
  <si>
    <t>部门决算及政府财务报告通过率</t>
  </si>
  <si>
    <t>部门决算公开率</t>
  </si>
  <si>
    <t>业务培训提升</t>
  </si>
  <si>
    <t>组织举办财政业务、政府采购业务相关培训；举办会计、法规、税政、内控制度、责权清单、财政支农等业务有关准则制度贯彻实施培训班。</t>
  </si>
  <si>
    <t>培训人员合格率</t>
  </si>
  <si>
    <t>“数字财政”系统预算绩效管理信息化应用模块运营项目</t>
  </si>
  <si>
    <t>“数字财政”系统预算绩效管理信息化应用模块运营费用。</t>
  </si>
  <si>
    <t>建设维护信息化平台应用模块数量</t>
  </si>
  <si>
    <t>第三方绩效评价机构委托服务费</t>
  </si>
  <si>
    <t>委托第三方机构协助开展绩效管理工作，包括探索开展事前绩效评估、开展重点项目绩效评价、部门整体支出绩效评价等。</t>
  </si>
  <si>
    <t>聘请第三方机构人次</t>
  </si>
  <si>
    <t>5人次</t>
  </si>
  <si>
    <t>重点评价资金项目数量</t>
  </si>
  <si>
    <t>绩效评价覆盖社会事务领域数量</t>
  </si>
  <si>
    <t>办公设施维修维护及其他费用</t>
  </si>
  <si>
    <t>局办公楼及电梯设备等的日常维修维护费用</t>
  </si>
  <si>
    <t>维修保养
电梯数量</t>
  </si>
  <si>
    <t>办公楼设施
维修及时率</t>
  </si>
  <si>
    <t>部门决算及政府财务报告系统运营服务项目</t>
  </si>
  <si>
    <t>部门决算和政府财务报告系统运营服务费用。</t>
  </si>
  <si>
    <t>部门决算和政府财务报告系统使用单位数</t>
  </si>
  <si>
    <t>部门决算和政府财务报告上报率</t>
  </si>
  <si>
    <t>揭阳市财政惠企利民服务平台运营项目</t>
  </si>
  <si>
    <t>揭阳市财政惠企利民服务平台运营费用。</t>
  </si>
  <si>
    <t>解决企业及受益群众申报的问题及时率</t>
  </si>
  <si>
    <t>市级电子非税收入一般缴款书上线工作经费</t>
  </si>
  <si>
    <t>根据《广东省财政厅关于第三批电子非税收入一般缴款书上线单位工作安排的通知》的部署，完成我市电子非税收入一般缴款书上线工作任务。</t>
  </si>
  <si>
    <t>上线电子非税收入一般缴款书单位数量</t>
  </si>
  <si>
    <t>一般缴款书上线完成度</t>
  </si>
  <si>
    <t>金融与地方政府债务管理、PPP管理、信息化项目建设等工作经费</t>
  </si>
  <si>
    <t>做好金融和地方政府债务管理、PPP日常管理、业务培训、课题研究、监督检查、信息化项目建设等相关工作。</t>
  </si>
  <si>
    <t>管理债务
余额规模</t>
  </si>
  <si>
    <t>500亿元</t>
  </si>
  <si>
    <t>管理债券
项目数量</t>
  </si>
  <si>
    <t>800个</t>
  </si>
  <si>
    <t>党建工作经费</t>
  </si>
  <si>
    <t>党建工作经费。</t>
  </si>
  <si>
    <t>党建工作需要</t>
  </si>
  <si>
    <t>经费支持
单位数量</t>
  </si>
  <si>
    <t>高层次人才生活补贴</t>
  </si>
  <si>
    <t>发放高层次人才生活补贴。</t>
  </si>
  <si>
    <t>生活补贴
发放人数</t>
  </si>
  <si>
    <t>财政业务会议费</t>
  </si>
  <si>
    <t>召开全市财政工作会议、财政决算部署会议、涉农资金工作会议等各类型会议。</t>
  </si>
  <si>
    <t>会议出勤率</t>
  </si>
  <si>
    <t>退休党支部书记经费</t>
  </si>
  <si>
    <t>退休党支部书记经费。</t>
  </si>
  <si>
    <t>《关于建立离退休干部职工党组织工作经费保障机制的实施意见（试行）》</t>
  </si>
  <si>
    <t>发放人数</t>
  </si>
  <si>
    <t>发放对象
合规率</t>
  </si>
  <si>
    <t>离退休干部党组织经费</t>
  </si>
  <si>
    <t>离退休干部党组织经费。</t>
  </si>
  <si>
    <t>《关于做好离退休干部职工党组织书记工作补贴发放工作的方案》</t>
  </si>
  <si>
    <t>费用支出
合规率</t>
  </si>
  <si>
    <t>揭阳市人力资源和社会保障局</t>
  </si>
  <si>
    <t xml:space="preserve">   坚持树品牌创特色，深入推进“粤菜师傅”“广东技工”“南粤家政”三项工程；紧抓揭阳技师学院创建契机，推动技工教育实现跨越式发展；稳住就业民生之本，推动实现更加充分更高质量就业；着眼兜牢民生底线，健全覆盖全民的社会保障体系；以平台建设和服务保障为抓手，全面加强人力资源开发着力构建和谐稳定劳动关系，全面保障劳动者合法权益。</t>
  </si>
  <si>
    <t>社会保险征收经费</t>
  </si>
  <si>
    <t>项目资金主要用于社会保险扩面宣传、劳动保障监察、劳动关系和维权等经费开支。</t>
  </si>
  <si>
    <t>关于印发《揭阳市人力资源和社会保障局职能配置、内设机构和人员编制规定》的通知</t>
  </si>
  <si>
    <t>开展就业培训人次</t>
  </si>
  <si>
    <t>500人次</t>
  </si>
  <si>
    <t>就业补助人数</t>
  </si>
  <si>
    <t>就业、失业登记人次</t>
  </si>
  <si>
    <t>平均每月支出金额</t>
  </si>
  <si>
    <t>4.17万元</t>
  </si>
  <si>
    <t>失业人员再就业人数</t>
  </si>
  <si>
    <t>人力资源和社会保障事业发展补助经费</t>
  </si>
  <si>
    <t>项目资金主要用于开展保障和改善民生，发展人力资源和社会保障事业等需要，如促进就业创业、人社事业发展调研等。</t>
  </si>
  <si>
    <t>人力资源和社会保障综合管理经费</t>
  </si>
  <si>
    <t>项目资金主要用于保运转，进行物业管理，维持办公场所水、电、维修等需要。</t>
  </si>
  <si>
    <t>6万元</t>
  </si>
  <si>
    <t>产业园运营经费</t>
  </si>
  <si>
    <t>市人力资源服务产业园建设地点选定在榕城区建阳路的市劳动社保大楼6至10楼。计划引进10家以上人力资源服务机构入驻，打造成为粤东人力资源中心、创建省级产业园为目标，打通线上线下就业驿站渠道、打造高技能培训基地。每年需要经费约为200万元，含聘用安保及保洁人员等进行物业管理、水电网络等消耗费用支出、运营团队工资、活动组织费等。 参考全省各市产业园的管理做法，所有企业入驻都实行前三年免租金优惠。</t>
  </si>
  <si>
    <t>广东省第十三届人民代表大会常务委员会公告（第97号）</t>
  </si>
  <si>
    <t>引进人力资源服务机构数量</t>
  </si>
  <si>
    <t>建设粤东人力资源中心数量</t>
  </si>
  <si>
    <t>乡村工匠专业人才职称评审工作经费</t>
  </si>
  <si>
    <t>每年度省关于乡村工匠的评审通知均明确，乡村工匠职称评审不收取申报人员任何费用。由评委会按照实际情况选择其中一种申报补助。（1）对评委会最终受理的人数，给予评委会办公室评审工作经费补贴，中级评审费为450元/人，初级评审费为280元/人。（2）一次性给予评委会办公室评审工作经费补贴3600元。
我市目前共设置7个乡村工匠职称评审委员会，2025年预计申报人数100人左右，约需资金共计5万元。</t>
  </si>
  <si>
    <t>乡村工匠专业人才职称评审工作经费-粤农农函〔2024〕</t>
  </si>
  <si>
    <t>乡村振兴参评人数</t>
  </si>
  <si>
    <t>乡村振兴评审合格人数</t>
  </si>
  <si>
    <t>“三支一扶”市级配套资金</t>
  </si>
  <si>
    <t>用于发放我市“三支一扶”人员生活补贴、缴纳社保等。2025年，“三支一扶”人员上半年74人，下半年预计106人，市级配套每人每月生活补贴1500元，社保费每人每月312元。（县区不需要配套）。需求测算198万，省临时补录人员需预增。</t>
  </si>
  <si>
    <t>广东省人力资源和社会保障厅广东省财政厅关于明确高校毕业生“三支一扶”计划招募规模及“三支一扶”人员补贴标准的通知-粤人社规【2024】9号</t>
  </si>
  <si>
    <t>“三支一扶”财政补助名额招募计划完成率</t>
  </si>
  <si>
    <t>“三支一扶”人员能力提升专项计划完成率</t>
  </si>
  <si>
    <t>上年度招募“三支一扶”人员流失率</t>
  </si>
  <si>
    <t>20%</t>
  </si>
  <si>
    <t>每人补贴金额</t>
  </si>
  <si>
    <t>1500元/月</t>
  </si>
  <si>
    <t>当年度服务期满“三支一扶”人员就业率</t>
  </si>
  <si>
    <t>就业工作经费</t>
  </si>
  <si>
    <t>市、各县（市、区）财政均需安排就业补助资金，否则不得分。据历年就业工作经费支出明细测算，主要用于：“南粤家政”星级服务人员认定工作；“粤菜师傅”星级服务人员认定工作；配合省人社厅开展各类公共就业创业等活动。</t>
  </si>
  <si>
    <t>根据《广东省2023年度就业工作目标责任制考核细则》要求</t>
  </si>
  <si>
    <t>举办或参加各类公共就业创业活动的场数</t>
  </si>
  <si>
    <t>组织参加各类公共就业创业活动的人数</t>
  </si>
  <si>
    <t>全市“南粤家政”技能大赛</t>
  </si>
  <si>
    <t>我市已连续举办三届“南粤家政”技能大赛。经与省厅相关业务处室沟通得知，2025年计划举办举办一届“南粤家政”技能大赛。大赛预算总费用50万元，包括选手奖金（6.8万元）、场地及设计布置（含开闭幕式视频制作，11万元）、宣传报道（2万元）、赛务费用（含赛前培训、比赛命题、比赛用具购置、裁判聘用等，18万元）、食宿交通费用（6万元）、组织参加省赛相关费用（3万元）、其他（含资料印刷、物资运输、证书奖品、主持人等，3.2万元）。</t>
  </si>
  <si>
    <t>关于举办广东省“南粤家政”技能大赛的通知-ZQ【2022】122号</t>
  </si>
  <si>
    <t>举办或参加“南粤家政”技能大赛的场数</t>
  </si>
  <si>
    <t>参加“南粤家政”技能大赛的人数</t>
  </si>
  <si>
    <t>≥40人</t>
  </si>
  <si>
    <t>职业技能竞赛</t>
  </si>
  <si>
    <t>2025年需参加广东省第四届职业技能大赛和第七届粤港澳大湾区“粤菜师傅”职业技能大赛，其中广东省职业技能大赛是全省规模最大的竞赛，预算单项经费25万元，预计参赛50人；第七届粤港澳大湾区“粤菜师傅”职业技能大赛预算单项经费10万元，预计参赛30人；其他大赛和市级选拔赛预算5万元。</t>
  </si>
  <si>
    <t>关于印发《揭阳市参加2024年“粤菜师傅”服务百县千镇万村高质量发展暨第六届粤港澳大湾区“粤菜师傅”技能大赛活动组织实施方案》的通知</t>
  </si>
  <si>
    <t>举办大赛场数</t>
  </si>
  <si>
    <t>反映举办或协助举办宣传和推广活动的次数情况</t>
  </si>
  <si>
    <t>人事考试经费</t>
  </si>
  <si>
    <t>2025年度我市预测招聘1600名机关事业单位工作人员，笔试90000人次，面试4800人次，主要有广东省2025年考试录用公务员笔试、面试；2025年揭阳市市直机关遴选公务员笔试、面试、体检；2025年揭阳市事业单位集中招聘笔试、面试；2025年揭阳市专项招聘硕博士研究生笔试、面试；广东省2025年度选调优秀大学毕业生面试揭阳考区等考务费用，约需318万元。</t>
  </si>
  <si>
    <t>关于印发《广东省2024年度专业技术人员职业资格考试考务工作实施方案》的通知（粤人社发〔2024〕6号）</t>
  </si>
  <si>
    <t>各类考试场数</t>
  </si>
  <si>
    <t>公务员招考人数</t>
  </si>
  <si>
    <t>事业单位招考人数</t>
  </si>
  <si>
    <t>每场考试平均经费</t>
  </si>
  <si>
    <t>2000元/人</t>
  </si>
  <si>
    <t>优秀公务员、事业单位人员年度评定提升人数</t>
  </si>
  <si>
    <t>人事招考考务费</t>
  </si>
  <si>
    <t>该项目用于各项人事考试的考务顺利实施，保障考试安全。2025年度我市预测报名90000人次，非税收入480万左右，财政扣除比例后申请返拨350万元，用于相关考试考务支出。</t>
  </si>
  <si>
    <t>职称评审费</t>
  </si>
  <si>
    <t>根2025年预计申报人数5300人，其中高级1800人（缴费金额720元/人）、中级3000人（缴费金额450元/人）、初级500人（缴费金额280元/人）,预计缴入约280万元，扣除风险准备金、财政扣除比例后，预计返拨约170万元。</t>
  </si>
  <si>
    <t>关于专业技术资格评审费收缴等有关问题的通知（揭市人函[2007]46号）</t>
  </si>
  <si>
    <t>实际参加职称评审人数</t>
  </si>
  <si>
    <t>700人</t>
  </si>
  <si>
    <t>实际职称评审通过人数</t>
  </si>
  <si>
    <t>收费标准</t>
  </si>
  <si>
    <t>200元/人</t>
  </si>
  <si>
    <t>专技人才年增长数</t>
  </si>
  <si>
    <t>技能大师工作室补助经费</t>
  </si>
  <si>
    <t xml:space="preserve">第二批（2024-2026）获批的市技能大师工作室每年给予5万元的建设补助，享受期为3年，每年共需经费25万元。2024年获批建立的5个技能大师工作室。    </t>
  </si>
  <si>
    <t>按照《揭阳市集聚人才创新发展若干措施实施细则》（揭市组通〔2021〕6号）规定</t>
  </si>
  <si>
    <t>补助工作室数量</t>
  </si>
  <si>
    <t>补助金额</t>
  </si>
  <si>
    <t>5万元/个</t>
  </si>
  <si>
    <t>社保卡初始化费用</t>
  </si>
  <si>
    <t>主要用于2025年支付社保卡制卡商制卡和信息采集费18.5元/张。预计2025年网上补换卡3.3万张左右。</t>
  </si>
  <si>
    <t>《关于社会保障（IC）卡收费问题的通知》（粤劳社[2003]169号）</t>
  </si>
  <si>
    <t>社保卡服务网点数量</t>
  </si>
  <si>
    <t>500个</t>
  </si>
  <si>
    <t>社保卡即时制卡网点数量</t>
  </si>
  <si>
    <t>支持使用社保卡的政务服务大厅</t>
  </si>
  <si>
    <t>每张社保卡
工本费</t>
  </si>
  <si>
    <t>20元</t>
  </si>
  <si>
    <t>人社业务使用社保卡比例</t>
  </si>
  <si>
    <t>农民工工资支付监控预警平台运营服务经费</t>
  </si>
  <si>
    <t>我市监控平台将在2024年底前建成。根据《电子政务工程造价指导书》表5-86运维技术人员费用表，普通软件维护员的人员费用为8500元每个月，需购买平台软件维护第三方服务每年40.8万元（普通软件维护员4人，每人每年10.2万元）。</t>
  </si>
  <si>
    <t>揭阳市根治拖欠农民工工资工作领导小组关于印发《揭阳市源头治理欠薪问题实施方案》的通知（揭治欠发〔2023〕3号）</t>
  </si>
  <si>
    <t>监测的在建工程对象数量</t>
  </si>
  <si>
    <t>20个</t>
  </si>
  <si>
    <t>覆盖县（市、区）数量</t>
  </si>
  <si>
    <t>博士、硕士研究生和急需紧缺人才生活补贴（高层次人才引进资助）</t>
  </si>
  <si>
    <t>预计2025年引进460名高层次人才，按标准具有正、副高级职称(高级技师资格)人才分别给予每人25万元、15万元生活补贴，博士研究生、硕士研究生、重点院校全日制本科生分别给予每人20万元、10万元、5万元生活补贴。预计生活补贴分5年逐月发放，柔性引进人才资助分为差旅费补贴和生活补贴两方面，视其来我市工作的时间长短给予差异性补贴。涵盖三部分，第一年的市直事业单位，每年县区事业单位、企业（含民办企业）。</t>
  </si>
  <si>
    <t>关于印发《揭阳市集聚人才创新发展若干措施实施细则》的通知（揭市组通[2021]6号）</t>
  </si>
  <si>
    <t>博士类人才本年引进数</t>
  </si>
  <si>
    <t>硕士类人才本年引进数</t>
  </si>
  <si>
    <t>重点院校本科人才引进数</t>
  </si>
  <si>
    <t>1万元/年</t>
  </si>
  <si>
    <t>留揭工作人才年增长数</t>
  </si>
  <si>
    <t>随军家属安置任务（发放未就业随军家属生活补助）</t>
  </si>
  <si>
    <t xml:space="preserve"> 随军（队）家属每人每月财政补贴：1700.00元；榕城区人力资源和社会保障局办理随军（队）家属享受补贴人员现有35人；预计新增随军（队）家属享受补发补贴18人，补发2024年金额共34.68万元；2025年预计人数53人，金额共108.12万元，补助榕城区工作经费20万元，总计162.8万元。</t>
  </si>
  <si>
    <t>根据《广东省人民政府关于印发广东省消防救援队伍职业保障办法的通知》（粤府函〔2024〕10号）和揭委纪要〔2023〕21号等文件会议精神</t>
  </si>
  <si>
    <t>随军家属安置对象所属部队</t>
  </si>
  <si>
    <t>6队</t>
  </si>
  <si>
    <t>随军家属安置人数</t>
  </si>
  <si>
    <t>53人</t>
  </si>
  <si>
    <t>每年申报次数</t>
  </si>
  <si>
    <t>1700元/月</t>
  </si>
  <si>
    <t>安置率</t>
  </si>
  <si>
    <t>揭阳市自然资源局</t>
  </si>
  <si>
    <t>2025年，市自然资源局将深入学习贯彻党的二十届三中全会精神，贯彻落实省委“1310”具体部署和市委七届七次全会要求，聚焦市委市政府、省自然资源厅工作安排，围绕市中心工作和重点任务做好支撑保障服务，全力以赴推动各项工作取得新突破新成效，为奋力谱写中国式现代化揭阳新篇章贡献自然资源力量。本年度通过加快实施揭阳市市本级“房地一体”农村不动产登记发证工作项目及揭阳市市本级不动产数据整合、不动产登记和房产交易一体化建设项目，有效促进不动产登记能力和作风建设双提升，抓好“房地一体”权籍调查、登记发证和成果上报，加快推进“房地一体”农村不动产登记发证工作；实施揭阳城市总体战略研究暨滨海重点区域概念规划和核心区城市设计项目，大力推进向海而兴、向海图强，为揭阳市在全省全国大局大势中、在“一核一带一区”区域发展格局中找准坐标，在粤东振兴发展中找准角色，在揭阳发展历史进程中找准方位，助推揭阳加快建设成为宜居宜业宜游的活力古城、滨海新城，努力打造沿海经济带上的产业强市。</t>
  </si>
  <si>
    <t>聚焦大力推进城市建设，深化开展“1+N”规划设计，进一步强化空间响应</t>
  </si>
  <si>
    <t>继续推进揭阳城市总体战略研究暨滨海重点区域概念规划和核心区概念城市设计，积极推进中心城区城市设计导则及重点片区城市设计，推进中心城区重点片区控制性详细规划编制。积极推动镇级国土空间总体规划和村庄规划编制工作，重点推进3个镇村国土空间集成规划编制试点和典型镇镇级国土空间规划编制，指导典型村村庄规划优化提升。</t>
  </si>
  <si>
    <t>来自省直部门对我市、市委市政府对市直部门的各类考核，行业规划、单位履职需要</t>
  </si>
  <si>
    <t>项目成本控制不突破预算有效率</t>
  </si>
  <si>
    <t>规划成果的合格率</t>
  </si>
  <si>
    <t>规划成果的数量</t>
  </si>
  <si>
    <t>项目完成的时效</t>
  </si>
  <si>
    <t>规划成果应用的可持续性</t>
  </si>
  <si>
    <t>落实进一步全面深化改革，做好规划、征地、供地、报建、登记等全链条服务，不断提供更优质更高效的自然资源服务。</t>
  </si>
  <si>
    <t>加快推进“房地一体”农村宅基地登记发证，建立“自然资源+作业队伍+镇村”集中办公机制，细化分类分批处置，“成熟一宗，登记一宗”，做到“应登尽登”。</t>
  </si>
  <si>
    <t>关键字段规范化率</t>
  </si>
  <si>
    <t>档案扫描数字化、入库的数量</t>
  </si>
  <si>
    <t>28.8万宗</t>
  </si>
  <si>
    <t>压缩登记天数</t>
  </si>
  <si>
    <t>持续推进地质灾害综合防治能力提升，做好地质灾害、海洋灾害防御工作，守好人民群众生命财产安全。</t>
  </si>
  <si>
    <t>推进灾害风险隐患动态排查，坚决做到提前谋划、会商研判、提级防御、力量前置、联合督导、值班值守、宣传引导、人员转移、安全评估、排危除险“十到位”，</t>
  </si>
  <si>
    <t>地灾隐患点治理合格率</t>
  </si>
  <si>
    <t>地灾隐患点治理涉及区县数</t>
  </si>
  <si>
    <t>资金下达的及时率</t>
  </si>
  <si>
    <t>发生地质灾害导致伤亡人数</t>
  </si>
  <si>
    <t>0人</t>
  </si>
  <si>
    <t>保障机关运行及办案业务支出</t>
  </si>
  <si>
    <t>围绕市中心工作和重点任务做好支撑保障服务，全力以赴推动各项工作取得新突破新成效，有效服务发展和服务民生，促进全市自然资源管理工作继续稳步向前提供经费保障。</t>
  </si>
  <si>
    <t>各项支付工作完成率</t>
  </si>
  <si>
    <t>保障机关正常运转的情况</t>
  </si>
  <si>
    <t>完成土地征收储备，土地整理工作及不动产登记业务工作。</t>
  </si>
  <si>
    <t>做好土地管控和征收整合储备，充分发挥规划引领作用和土地管控手段。增强城市服务功能，促进土地高效利用。及时收储市级耕地指标，保障重点项目和重大平台项目用地耕地指标需求。提高登记业务水平，保证不动产登记正常运行，满足人们的办证需要。</t>
  </si>
  <si>
    <t>土地收储完成数</t>
  </si>
  <si>
    <t>13块</t>
  </si>
  <si>
    <t>征地补偿不到位次数</t>
  </si>
  <si>
    <t>揭阳市生态环境局</t>
  </si>
  <si>
    <t>以全面推进美丽揭阳建设为契机，以生态环境保护督察整改为抓手，以生态文明体制改革为突破，完善精准科学依法治污，力争生态环境质量再上新台阶。1、严管控、强联动，打好蓝天保卫战。2、精举措、细管控，打好碧水保卫战。3、高站位、促转型，打好净土保卫战。4、强执法、解民忧，提高环境满意度。</t>
  </si>
  <si>
    <t>揭阳市事业单位高层次人才引进资助资金</t>
  </si>
  <si>
    <t>根据《揭阳市集聚人才创新发展若干措施实施细则》（揭市组通〔2021〕6号）精神，具有国内硕士研究生学历并取得硕士学位，给予每人10万元的生活补贴，分5年逐年发放。</t>
  </si>
  <si>
    <t>引进事业单位高层次人才人数</t>
  </si>
  <si>
    <t>当年度资助高层次人才时效</t>
  </si>
  <si>
    <t>根据《中共揭阳市委组织部 中共揭阳市委老干部局 揭阳市财政局印发&lt;关于建立离退休干部职工党组织工作经费保障机制的实施意见（试行）&gt;和&lt;关于做好离退休干部职工党组织书记工作补贴发放工作的方案&gt;的通知》（揭市老干通[2020]3号），申报退休党支部书记人员经费，按照每人每月300元的标准执行。</t>
  </si>
  <si>
    <t>《中共揭阳市委组织部 中共揭阳市委老干部局 揭阳市财政局印发&lt;关于建立离退休干部职工党组织工作经费保障机制的实施意见（试行）&gt;和&lt;关于做好离退休干部职工党组织书记工作补贴发放工作的方案&gt;的通知》（揭市老干通[2020]3号）</t>
  </si>
  <si>
    <t>退休党支部书记人员数</t>
  </si>
  <si>
    <t>发放退休党支部书记人员经费时效</t>
  </si>
  <si>
    <t>退休党支部工作经费</t>
  </si>
  <si>
    <t>根据《中共揭阳市委组织部 中共揭阳市委老干部局 揭阳市财政局印发&lt;关于建立离退休干部职工党组织工作经费保障机制的实施意见（试行）&gt;和&lt;关于做好离退休干部职工党组织书记工作补贴发放工作的方案&gt;的通知》（揭市老干通[2020]3号），申报退休党支部工作经费，按照管理服务党员50人以下的离退休干部职工党组织每年3000元的标准执行。</t>
  </si>
  <si>
    <t>服务退休老党员人数</t>
  </si>
  <si>
    <t>退休老党员满意度</t>
  </si>
  <si>
    <t>环保能力建设及环保运转类专项经费</t>
  </si>
  <si>
    <t>为全面提升我市总体环境质量、提高办公工作效率，执法水平，保障办公正常运作及为环境保护工作提供基础保障（含生态环境保护“十五五”规划、大气移动监测车运维费用、有奖举报奖励、法律顾问咨询费、诉讼律师代理服务费、财务咨询费、内审费、工会补助、专家评审费、宣传费、培训费、会议费、环境执法、环境监测、环境监管、政务网站运行维护、移动执法终端物联网卡流量费用、办公费、印刷费、水电费、突发环境事件应急处置经费、设备购置及其他相关费用等支出）、生态环境损害赔偿工作经费等。</t>
  </si>
  <si>
    <t>组织专家评审次数</t>
  </si>
  <si>
    <t>25次</t>
  </si>
  <si>
    <t>聘用常年法律顾问人数</t>
  </si>
  <si>
    <t>举办宣传活动场次</t>
  </si>
  <si>
    <t>20场次</t>
  </si>
  <si>
    <t>项目支出控制情况</t>
  </si>
  <si>
    <t>1167.85万元</t>
  </si>
  <si>
    <t>PM2.5年均浓度</t>
  </si>
  <si>
    <t>35微克/立方米</t>
  </si>
  <si>
    <t>我局现有车辆（粤V56447）因使用年限过长，性能严重老化、车况较差影响正常使用，为提高生态环境监管工作效率，保障机要通信工作的顺利开展，需更新购置该公务用车。</t>
  </si>
  <si>
    <t>购置公务用车数量（辆）</t>
  </si>
  <si>
    <t>2023年12月底前</t>
  </si>
  <si>
    <t>执法制服购置费</t>
  </si>
  <si>
    <t>根据国家生态环境部、省生态环境厅关于统一执法制服的有关文件精神，市生态环境局具有巡查、检查、执法相关科室的人员均需配备执法制服，为新进入生态环境系统的公务员配发统一的执法制服。</t>
  </si>
  <si>
    <t>《广东省生态环境保护综合行政执法人员制式服装和标志配发工作实施方案》</t>
  </si>
  <si>
    <t>制服数量</t>
  </si>
  <si>
    <t>2套</t>
  </si>
  <si>
    <t>实现执法人员全员配发率</t>
  </si>
  <si>
    <t>突发环境事件应急处置资金</t>
  </si>
  <si>
    <t>提高全市突发环境事件应急应对能力，保障人民群众生命财产安全和环境安全。</t>
  </si>
  <si>
    <t>《广东省人民政府关于印发广东省突发环境事件应急预案的通知》（粤府函〔2022〕54号）</t>
  </si>
  <si>
    <t>2025年12月底前</t>
  </si>
  <si>
    <t>投资成本</t>
  </si>
  <si>
    <t>综合行政执法机构规范化试点创建工作经费</t>
  </si>
  <si>
    <t>1、组织军训队列活动。2、为执法人员配备必要的人身意外伤害保险。3、按照《生态环境保护综合行政执法装备配备标准化建设指导标准（2020 年版）》标配种类、数量等要求，配齐尚未购置的设备。（1）个人防护包（2）粉尘快速测定仪（3）多参数气体检测仪（4）油气回收三项检测仪（5）投影仪</t>
  </si>
  <si>
    <t>《关于印发广东省生态环境保护综合行政执法机构规范化创建工作方案的通知》</t>
  </si>
  <si>
    <t>46.19</t>
  </si>
  <si>
    <t>人身意外伤害保险</t>
  </si>
  <si>
    <t>40份</t>
  </si>
  <si>
    <t>个人防护包</t>
  </si>
  <si>
    <t>30套</t>
  </si>
  <si>
    <t>执法人员差旅费</t>
  </si>
  <si>
    <t>为执法人员外出执法提供经费补助。</t>
  </si>
  <si>
    <t>检查人次</t>
  </si>
  <si>
    <t>2500人次</t>
  </si>
  <si>
    <t>检查企业数量</t>
  </si>
  <si>
    <t>800家次</t>
  </si>
  <si>
    <t>揭阳市住房和城乡建设局</t>
  </si>
  <si>
    <t>坚持以习近平新时代中国特色社会主义思想为指导，全面贯彻落实党的二十大精神，坚持稳中求进工作总基调，完整、准确、全面贯彻新发展理念，服务和融入新发展格局，坚持以高质量发展为主题，积极投身推进“百县千镇万村高质量发展工程”、高质量建设产业强市、绿美揭阳等重大战略，实事求是、因地制宜、全市“一盘棋”统筹推进各项工作，努力推动从好房子到好小区、从好小区到好社区、从好社区到好城区，打造宜居、韧性、智慧城市，建设宜居宜业和美乡村，奋力开创住房和城乡建设高质量发展新局面。
目标1：全面摸清房屋建筑的灾害风险隐患底数，客观认识当前房屋建筑承灾体脆弱性水平，形成开展自然灾害综合风险与减灾能力评估的数据支撑，为各级政府提供灾害风险信息和科学决策的依据，切实维护人民群众生命财产安全；
目标2：引导我市砲台镇等12个中心镇做大做强、地都镇等17个专业镇做专做精、五经富镇等12个特色镇做优做美，实现差异化、品质化、特色化发展，推动各尽所能、各展所长；
目标3：加快推动空港污水处理厂二期工程（2万吨/日）开工建设、地都污水处理厂（0.2万吨/日）满负荷运行、省帮扶练江、枫江市政污水管网项目尽快完工，同时以揭阳市区污水处理厂为试点，试点先行，加快推动“厂网一体”按效付费改革工作；
目标4：推进发承包违法行为专项整治行动，制订《揭阳市房屋建筑和市政基础设施工程施工发包与承包管理办法》，通过加大执法力度，有效遏制违法发包、转包、违法分包及挂靠的发生；
目标5：督促指导普宁市、揭西县、惠来县进一步强化燃气经营管理模式改革工作组织领导，细化合资公司组建方案，推动管道天然气“管建”与“采销”分离架构，尽快制定燃气改革实施方案。
目标6：通过2025年揭阳市住房公积金管理中心安全设备升级、2025年揭阳市住房公积金中心新一代住房公积金信息管理系统硬件设备外包运维项目、2025年揭阳市新一代住房公积金信息管理系统三级网络安全等级保护测评服务、2025年揭阳市住房公积金管理系统运维和国产化及政务事项平台对接项目四个项目，维护用人单位和缴存职工的权益，进一步推出便民服务政策，提升服务水平。
目标7：一是全力以赴开展揭阳市第三人民医院（揭阳市精神病医院、揭阳市精神维斯社会福利中心）精神病住院楼及门诊楼项目、揭阳市全民健身中心项目、揭阳市体育运动学校建设项目、揭阳职业技术学院扩建项目、揭阳市第二实验中学（二期）项目、揭阳文化展示中心工程建设项目、揭阳工人文化宫建设项目、揭阳技师学院信息综合大楼、宿舍楼及其他改造工程项目的前期工作。二是扎实有序推进揭阳市监管中心（一期）项目、揭阳市监管中心（二期）项目、揭阳市陶正学校项目、揭阳技师学院仙桥教育实训基地配套工程项目、揭阳市卫生学校扩建项目等在建项目建设。三是协同发力推动武警揭阳支队周边道路建设工程、揭阳市黄岐山至揭阳大道北市政道路及排洪工程、扩建揭阳市第二实验中学（一期）项目、揭阳市101工程（续建）、揭阳第一中学学生宿舍楼建设项目、揭阳楼广场改造提升工程、揭阳市妇幼保健院项目、揭阳技师学院配套工程的竣工结算工作。
目标8：配合省住房和城乡建设厅推动建设工程总承包、全过程咨询试点和造价监管工作顺利展开。
目标9：加强房屋建筑和市政基础设施工程质量安全的监督管理，对工程项目进行季度、专项质量安全检查抽检；质量安全技术人员技术培训，提升技术服务水平。
目标10：对市区保障性住房进行维修维护及新增配套设施，提高住户居住的舒适度、延长房屋的使用寿命，保障房屋的安全使用，改善民生发展，维护社会长治久安。及时发放保障房管理中心在职人员的基本工资待遇和退休人员各项补贴，保障员工的基本生活。
目标11：对市区范围内公用房、公益性房屋的安全普查和安全状况管理，真正做到“人不进危房、危房不进人”，坚决守住不发生重特大安全事故的底线。。目标2：做好协助指导、监管全市白蚁防治机构业务的工作。目标3：及时发放房屋安全管理中心在职人员的基本工资待遇和退休人员各项补贴，保障员工的基本生活。</t>
  </si>
  <si>
    <t>2025年退休党支部书记人员经费</t>
  </si>
  <si>
    <t>根据《关于做好离退休干部职工党组织书记工作补贴发放工作的方案》规定，向离退休干部职工党组织书记发放工作补贴，用于补助书记开展工作发生的交通、通讯等费用。</t>
  </si>
  <si>
    <t>发放完成率</t>
  </si>
  <si>
    <t>2025年退休党支部活动经费</t>
  </si>
  <si>
    <t>根据《关于建立离退休干部职工党组织工作经费保障机制的实施意见（试行）》规定，对离退休干部职工党组织办公和开展活动所必须的开支进行补助。</t>
  </si>
  <si>
    <t>工作完成率</t>
  </si>
  <si>
    <t>2025年住房建设工作经费</t>
  </si>
  <si>
    <t>按照部门职能完成各项工作所需工作经费，主要用于单位日常运转、住建领域法律法规宣传、业务检查及培训等方面，如局机关物业管理和后勤保障、办公耗材购置、组织开展建筑工匠培训等。</t>
  </si>
  <si>
    <t>宣传频次</t>
  </si>
  <si>
    <t>1次/月</t>
  </si>
  <si>
    <t>培训举办时限</t>
  </si>
  <si>
    <t>2024年12月底前举办</t>
  </si>
  <si>
    <t>固定资产购置成本</t>
  </si>
  <si>
    <t>惠及人数</t>
  </si>
  <si>
    <t>揭阳市灾险房屋建筑调查技术支撑服务项目</t>
  </si>
  <si>
    <t>按照第一次全国自然灾害综合风险普查有关部署，完成揭阳市房屋建筑调查技术支撑服务并通过上级部门质量检查验收。在已有工作基础上，审核房屋建筑承灾体信息，全面摸清房屋建筑的灾害风险隐患底数，客观认识当前房屋建筑承灾体脆弱性水平，形成开展自然灾害综合风险与减灾能力评估的数据支撑，为各级政府提供灾害风险信息和科学决策的依据，切实维护人民群众生命财产安全。</t>
  </si>
  <si>
    <t>市委市政府对市直部门的各类考核</t>
  </si>
  <si>
    <t>软件质检数量</t>
  </si>
  <si>
    <t>150万个</t>
  </si>
  <si>
    <t>软件质检通过率</t>
  </si>
  <si>
    <t>2025年运转与事业发展保障经费</t>
  </si>
  <si>
    <t>为做好2025年有关驻院外单位“运转与事业发展保障经费”工作，按照市财政局工作要求，调减“2025年住房建设工作经费”项目预算35.4万元，增设“运转与事业发展保障经费”项目预算35.4万元。</t>
  </si>
  <si>
    <t>820元/人*月</t>
  </si>
  <si>
    <t>使用时限</t>
  </si>
  <si>
    <t>2025年创文补助资金</t>
  </si>
  <si>
    <t>用于开展创文专项整治行动，打造5个住宅小区的社会主义核心价值观等公益宣传。</t>
  </si>
  <si>
    <t>完成数量</t>
  </si>
  <si>
    <t>完成时间</t>
  </si>
  <si>
    <t>当年度内完成创文宣传工作</t>
  </si>
  <si>
    <t>揭阳市第18001号工程</t>
  </si>
  <si>
    <t>项目总建筑面积约2.2万平方米，规划建设3-8层建筑物4座。主要建设内容包括：“三通一平”工程、土建工程、装饰工程、安装工程（给排水系统、电气系统、消防系统、防风空调系统、防雷、电梯、智能建筑弱电系统等）及大门、围墙、道路、绿化、室外环境等附属配套设施工程等。</t>
  </si>
  <si>
    <r>
      <rPr>
        <sz val="20"/>
        <rFont val="宋体"/>
        <charset val="134"/>
      </rPr>
      <t>揭市发改投</t>
    </r>
    <r>
      <rPr>
        <sz val="20"/>
        <rFont val="仿宋_GB2312"/>
        <charset val="134"/>
      </rPr>
      <t>〔</t>
    </r>
    <r>
      <rPr>
        <sz val="20"/>
        <rFont val="宋体"/>
        <charset val="134"/>
      </rPr>
      <t>2018</t>
    </r>
    <r>
      <rPr>
        <sz val="20"/>
        <rFont val="仿宋_GB2312"/>
        <charset val="134"/>
      </rPr>
      <t>〕</t>
    </r>
    <r>
      <rPr>
        <sz val="20"/>
        <rFont val="宋体"/>
        <charset val="134"/>
      </rPr>
      <t>1458号</t>
    </r>
  </si>
  <si>
    <t>建设面积</t>
  </si>
  <si>
    <t>22000平方米</t>
  </si>
  <si>
    <t>竣工时间</t>
  </si>
  <si>
    <t>2022年12月底前完成竣工</t>
  </si>
  <si>
    <t>尾款成本控制</t>
  </si>
  <si>
    <t>合理使用年限</t>
  </si>
  <si>
    <t>50年</t>
  </si>
  <si>
    <t>市区扩容提质基础设施建设项目（环岛路-市政工程部分）工程质量检测</t>
  </si>
  <si>
    <t>自2007年至2014年期间，揭阳工程质量检测公司为市区扩容提质基础设施建设项目（原“市30亿工程市政项目”）提供服务，完成环岛路（市政部分）工程质量检测业务。</t>
  </si>
  <si>
    <t>无需立项</t>
  </si>
  <si>
    <t>检测长度</t>
  </si>
  <si>
    <t>13.2公里</t>
  </si>
  <si>
    <t>按时完成率</t>
  </si>
  <si>
    <t>项目成本控制</t>
  </si>
  <si>
    <t>50万元</t>
  </si>
  <si>
    <t>道路正常通行率</t>
  </si>
  <si>
    <t>揭阳市老年大学教学楼及配套工程建设项目</t>
  </si>
  <si>
    <t>建设场所占地面积31.43亩，现有7栋楼房，总建筑面积16393.4m2。将拆除大门及其入口东、西两栋三层楼房，共2412.56 m2，保留后侧五栋楼房作为教学楼，共 13980.84 m2，五栋楼房保持原有主体结构，改造成为拥有功能齐全的各类活动厅室，作为市老年大学组织学员学习活动的重要场所;前半部分东、西两栋三层楼房拆除后改造成为配套园林绿化，为老年人休闲健身活动场所。</t>
  </si>
  <si>
    <t>揭市发改社〔2017〕1089号</t>
  </si>
  <si>
    <t>总建筑面积</t>
  </si>
  <si>
    <t>16393.4平方米</t>
  </si>
  <si>
    <t>改造建筑面积</t>
  </si>
  <si>
    <t>13980.84平方米</t>
  </si>
  <si>
    <t>2513万元</t>
  </si>
  <si>
    <t>设计中老年人活动场所数量</t>
  </si>
  <si>
    <t>临江北路及临江北路西道路工程BT项目</t>
  </si>
  <si>
    <t>工程位于揭阳市东山区，道路自西向东，西起新阳东路（桩号：K0+000），沿程经凤潮路、淡浦路、玉浦路，东至北河大桥（桩号：K2+797.61），道路全长2797.61米，路宽40米，双向四车道，主要建设内容包括道路工程、给排水工程、桥涵工程、照明工程、绿化工程等。合同造价9475万元。因揭阳市城市规划的调整，对揭阳市临江北路及临江北路西道路工程设计方案重新调整，道路宽由原来的40米改为44米。</t>
  </si>
  <si>
    <t>揭市发改投〔2009〕81号</t>
  </si>
  <si>
    <t>建设长度</t>
  </si>
  <si>
    <t>1515米</t>
  </si>
  <si>
    <t>建设宽度</t>
  </si>
  <si>
    <t>44米</t>
  </si>
  <si>
    <t>9905.0815万元</t>
  </si>
  <si>
    <t>15年</t>
  </si>
  <si>
    <t>揭阳市东山区截污工程BT项目</t>
  </si>
  <si>
    <t>建设截污干管长约10公里，管径为D600-D1500；泵站2座及其他相关配套设施。</t>
  </si>
  <si>
    <t>揭市发改投〔2010〕235号</t>
  </si>
  <si>
    <t>10千米</t>
  </si>
  <si>
    <t>截污干管管径范围</t>
  </si>
  <si>
    <t>——</t>
  </si>
  <si>
    <t>600mm≤管径≤1500mm</t>
  </si>
  <si>
    <t>竣工验收通过率</t>
  </si>
  <si>
    <t>7217.076251万元</t>
  </si>
  <si>
    <t>提升辖区污水泵送能力</t>
  </si>
  <si>
    <t>3.5*104m³/d</t>
  </si>
  <si>
    <t>北环城路BT项目</t>
  </si>
  <si>
    <t>北环城路BT项目道路全长1968米，双向四车道，路宽30米，属城市主干道。</t>
  </si>
  <si>
    <t>揭市发改投〔2005〕192号</t>
  </si>
  <si>
    <t>30米</t>
  </si>
  <si>
    <t>1968米</t>
  </si>
  <si>
    <t>1227.994597万元</t>
  </si>
  <si>
    <t>抗震标准</t>
  </si>
  <si>
    <t>8级抗震设防</t>
  </si>
  <si>
    <t>望江北路工程BT项目(西环城路~榕华大桥)</t>
  </si>
  <si>
    <t>道路长2261.283m，双向四车道，属于城市主干道，包括道路路基、路面工程、给排水工程、交通工程、道路照明工程、电力电信工程、绿化工程等。</t>
  </si>
  <si>
    <t>揭市发改投〔2005〕195号</t>
  </si>
  <si>
    <t>2261.283米</t>
  </si>
  <si>
    <t>40米</t>
  </si>
  <si>
    <t>13709.5105万元</t>
  </si>
  <si>
    <t>7级抗震设防</t>
  </si>
  <si>
    <t>2025年住房公积金管理中心办公经费补充</t>
  </si>
  <si>
    <t>办公经费补充主要用于办公费、手续费、咨询费、邮电费、劳务费、物业费、电费、水费、会议费、培训费、印刷费等费用支出。</t>
  </si>
  <si>
    <t>支出费用标准合规性</t>
  </si>
  <si>
    <t>52.5万元</t>
  </si>
  <si>
    <t>资金使用是否存在违规违纪情况</t>
  </si>
  <si>
    <t>2025年运转与事业发展保障经费（市住房公积金管理中心）</t>
  </si>
  <si>
    <t>运转与事业发展保障经费主要用于办公费、手续费、咨询费、邮电费、劳务费、物业费、电费、水费、会议费、培训费、印刷费等费用支出。</t>
  </si>
  <si>
    <t>28.5万元</t>
  </si>
  <si>
    <t>2025年揭阳市住房公积金管理中心采购服务</t>
  </si>
  <si>
    <t>为了进一步提高服务水平，提升业务办理效率，通过委托服务公司的方式，将部分辅助性事务工作外包。</t>
  </si>
  <si>
    <t>各类人员业绩考核合格情况</t>
  </si>
  <si>
    <t>138万元</t>
  </si>
  <si>
    <t>2025年揭阳市住房公积金管理中心安全设备升级</t>
  </si>
  <si>
    <t>原有堡垒机 日志审计、交换设备因产品厂家停产停售后服务，目前产品多次出现故障，为满足网络三级等保及信创国产化要求，需采购新的设备替换，确保公积金信息系统正常运行。</t>
  </si>
  <si>
    <t>50.5万元</t>
  </si>
  <si>
    <t>揭阳市住房公积金管理中心新一代住房公积金信息管理系统硬件设备外包运维项目</t>
  </si>
  <si>
    <t>对公积金系统进行硬件维护服务，对硬件提供各种运行支持。</t>
  </si>
  <si>
    <t>2025年揭阳市新一代住房公积金信息管理系统三级网络安全等级保护测评服务</t>
  </si>
  <si>
    <t>对揭阳市新一代住房公积金信息管理系统进行等级保护差距测评，问题清单梳理汇总，整改建设指导，等级保护验收测评，编制提交等级测评报告</t>
  </si>
  <si>
    <t>揭阳市住房公积金管理中心信息管理系统运维和国产化及政务事项平台对接项目</t>
  </si>
  <si>
    <t>1.运行维护（大湾区平台、公积金业务应用管理平台、公积金核心业务系统、公积金业务运营精细化管理系统、综合服务平台）
2.综合服务平台（粤省事商贷提取对接建行商贷信息实时接口、租房提取对接住建部批量代付接口、首付款提取业务对接联调住建部单笔付款接口、贷后停缴和住建部共享接口对接、对接高效办成企业信息变更“一件事”住房公积金单位缴存登记变更接口）
3.其他（集成安全服务、IPv6及云防护服务）</t>
  </si>
  <si>
    <t>113万元</t>
  </si>
  <si>
    <t>2025年办公场所租赁</t>
  </si>
  <si>
    <t>公积金中心办公场所租赁费</t>
  </si>
  <si>
    <t>90.66万元</t>
  </si>
  <si>
    <t>武警揭阳支队周边道路建设工程</t>
  </si>
  <si>
    <t>新建武警揭阳支队东面建设道路和南面建设道路，长约454米。</t>
  </si>
  <si>
    <t>揭市发改投(2021)415号</t>
  </si>
  <si>
    <t>竣工验收合格率</t>
  </si>
  <si>
    <t>超概算项目比例</t>
  </si>
  <si>
    <t>使用年限</t>
  </si>
  <si>
    <t>10年</t>
  </si>
  <si>
    <t>揭阳市黄岐山至揭阳大道北市政道路及排洪工程</t>
  </si>
  <si>
    <t>拟新建为城市支路及部分临时路，支路总长度约420.5m，道路宽度12米；临时路总长度约 281m，道路宽度7米；2.5×2米渠箱约412 延米；3.2×2米渠箱约342延米；设计车速为 20KM/h。</t>
  </si>
  <si>
    <t>揭市发改投(2020)1030号</t>
  </si>
  <si>
    <t>扩建揭阳市第二实验中学（一期）项目</t>
  </si>
  <si>
    <t>总建筑面积约30340平方米，一栋五层教学综合楼、一栋九层宿舍综合楼及室外工程。包括值班室、围墙、架空及连廊、运动场地等。</t>
  </si>
  <si>
    <t>揭市发改社〔2020)803号</t>
  </si>
  <si>
    <t>代建业务费</t>
  </si>
  <si>
    <t>包括办公费、差旅费及代建项目的工程管理费支出</t>
  </si>
  <si>
    <t>工作完成及时率</t>
  </si>
  <si>
    <t>社会效益指标指标</t>
  </si>
  <si>
    <t>代建中心博硕士和急需紧缺人才引进
资助</t>
  </si>
  <si>
    <t>给予审核认定的人才生活补贴每人每年2万元生活补贴</t>
  </si>
  <si>
    <t>根据揭市组通[2021]6号文</t>
  </si>
  <si>
    <t>保障情况</t>
  </si>
  <si>
    <t>按时发放</t>
  </si>
  <si>
    <t>造价工作经费</t>
  </si>
  <si>
    <t>负责有关省建设工程设计概算编制办法等计价依据编制和负责收集、监测、整理、发布建设工程造价市场信息。</t>
  </si>
  <si>
    <t>发布次数</t>
  </si>
  <si>
    <t>16次/年</t>
  </si>
  <si>
    <t>发布时间</t>
  </si>
  <si>
    <t>每月10日</t>
  </si>
  <si>
    <t>2025年揭阳市建设工程标准定额站急需紧缺人才生活补贴项目</t>
  </si>
  <si>
    <t>根据《关于印发&lt;揭阳市集聚人才创新发展若干措施实施细则&gt;的通知》（揭市组通[2021]6号），为揭阳市建设工程标准定额站杨贤、张建华发放博硕士和急需紧缺人才引进资金。</t>
  </si>
  <si>
    <t>补助对象符合率</t>
  </si>
  <si>
    <t>补助成本控制</t>
  </si>
  <si>
    <t>工程质量安全监督和抽检、技术服务培训</t>
  </si>
  <si>
    <t>房屋建筑和市政基础设施工程质量安全的监督管理，工程项目季度、专项质量安全抽查的材料抽检；人员技术服务培训、提升专业技术水平</t>
  </si>
  <si>
    <t>抽检次数</t>
  </si>
  <si>
    <t>市区公租房（廉租房）管理经费</t>
  </si>
  <si>
    <t>对市区既有的公租房主体维修和房屋共用部位进行翻新维修维护，小区的日常运管管理和设备建设，小区配套公共设施（包括物业服务用房、文化活动室、室外健身器械、卫生服务中心、生活垃圾收集点、升级残疾人通道、消防设备、门禁、宣传栏等管理服务类、文体活动类、卫生服务类、养老抚幼助残类、便民服务类等设施）的维修、更新和改造；揭阳市高端人才公寓物业管理等相关费用。</t>
  </si>
  <si>
    <t>适用该项资金小区数量</t>
  </si>
  <si>
    <t>损坏修复的周期</t>
  </si>
  <si>
    <t>维修维护成本</t>
  </si>
  <si>
    <t>维修惠及栋数</t>
  </si>
  <si>
    <t>22栋</t>
  </si>
  <si>
    <t>揭阳市市区保障房管理中心财政差额补助</t>
  </si>
  <si>
    <t>保障房管理中心在职人员的基本工资、五险两金、办公经费及退休人员的生活补贴、独生子女补贴、房补、遗属供养、退休人员未满十五年医保。</t>
  </si>
  <si>
    <t>市房屋安全管理中心正常运转和工作人员差额补助</t>
  </si>
  <si>
    <t>对市区范围内公用房、公益性房屋的安全普查和安全状况管理。；做好协助指导、监管全市白蚁防治机构业务的工作。负责提供有关房产评估工作的法律和政策咨询；组织开展政府职能性、公益性的房产价格评估；及时发放房屋安全管理中心在职人员的基本工资待遇和退休人员各项补贴，保障员工的基本生活。</t>
  </si>
  <si>
    <t>来自市房屋安全管理中心的三定方案</t>
  </si>
  <si>
    <t>在职人员数量</t>
  </si>
  <si>
    <t>发放对象符合率</t>
  </si>
  <si>
    <t>发放频率</t>
  </si>
  <si>
    <t>按月发放</t>
  </si>
  <si>
    <t>人员经费及差额补助</t>
  </si>
  <si>
    <t>116万元</t>
  </si>
  <si>
    <t>揭阳市交通运输局</t>
  </si>
  <si>
    <t>交通</t>
  </si>
  <si>
    <t>1.以习近平新时代中国特色社会主义思想为指导，全面贯彻落实党的二十大以及历次全会精神，精心谋划，全力推进交通基础设施建设，开启揭阳交通强市建设新征程。
2.切实树牢安全发展理念，认真落实安全生产责任，落实安全经费，持续推进事故防范措施，加强网络安全工作，提高网络平台防护水平。
3.加强执法保障，强化交通综合执法，深入交通行业领域整治工作，坚守运输服务安全底线，提升运输服务水平。
4.保障重点项目前期工作经费，积极谋划重大项目，加快推进铁路、港口、高速公路、国省道等重点项目建设，确保年度投资目标任务。继续推进“放管服”改革，大力推进信用交通，建设持续优化交通运输营商环境。
5.为提升市区国省道路况水平和提高市区交通互联互通，推动实施市区国省道新改建项目。
6.国道G206线揭阳新亨至地都段改建工程进行征地拆迁和进行路基桥涵施工。
7.对市中心城区86.727公里普通国省道进行小修保养，包括对破损面积较大的路面进行修复性养护，完善公路配套设施，桥梁附属设施老化更换，提升市区国省道路面技术状况。
8.做好市区国省道日常养护管理、及时对水毁、路面坑槽病害进行修复。
9.对S234、S236和S505线绿化带进行管护，确保公路路面完好。</t>
  </si>
  <si>
    <t xml:space="preserve">年度工作任务                                                                                                                                                                                                                                            </t>
  </si>
  <si>
    <t>市交通运输局运转经费</t>
  </si>
  <si>
    <t>用于市交通局的运转经费，包括局机关的办公用品设备耗材采购、办公楼维修维护及网络租赁维护费、物业管理费、劳务费、创文、疫情防控等保障局机关工作正常运转的经费。</t>
  </si>
  <si>
    <t>《揭阳市交通运输局职能配置、内设机构和人员编制规定》（揭委办发〔2020〕1号）</t>
  </si>
  <si>
    <t>在职人数</t>
  </si>
  <si>
    <t>190人</t>
  </si>
  <si>
    <t>购买电脑、打印机等办公设备的质量验收达标情况</t>
  </si>
  <si>
    <t>培训干部职工人次</t>
  </si>
  <si>
    <t>200人次</t>
  </si>
  <si>
    <t>经济指标</t>
  </si>
  <si>
    <t>运转支出</t>
  </si>
  <si>
    <t>320万元</t>
  </si>
  <si>
    <t>保障部门工作正常运转</t>
  </si>
  <si>
    <t>明显保障</t>
  </si>
  <si>
    <t>网络安全保护</t>
  </si>
  <si>
    <t>为加快交通运输行业信息化建设，全面提高交通运输智能化、现代化水平，为进一步完善网络防护能力，保障信息安全，按照信息安全系统等级保护的有关规定，对机房防火墙等网络安全相关电子设备进行维护和软件升级。</t>
  </si>
  <si>
    <t>《信息安全等级保护管理办法》（公通字〔2007〕43号）、《揭阳市审计局关于揭阳市2021年度网络安全和信息化建设审计发现问题整改的函》（揭审整改函〔2022〕8号）、《信息系统安全等级保护定级指南》、《信息安全技术信息系统通用安全技术要求》</t>
  </si>
  <si>
    <t>资金使用合规性</t>
  </si>
  <si>
    <t>执法经费</t>
  </si>
  <si>
    <t>组织指导全市交通综合行政执法工作，负责全市非现场执法、机动执法、高速公路、IV级(含)以上内河和沿海航道的执法工作。组织协调全市交通运输专项执法、跨区执法行动及购置执法装备、人员工作经费等保障执法工作正常开展所需经费。</t>
  </si>
  <si>
    <t>行业专项整治方案数量</t>
  </si>
  <si>
    <t>执法成本支出控制数</t>
  </si>
  <si>
    <t>保障执法工作的顺利开展，提升交通运输秩序执法水平</t>
  </si>
  <si>
    <t>交通安全管理经费</t>
  </si>
  <si>
    <t>1、承担公路、水路、地方铁路建设有关重点工程安全生产监督管理工作。指导公路、水路行业安全生产和应急管理工作。
2、对新进入道路客运市场的营运客车类型等级核定和在用客车类型等年度复核开展实车查验。
3、行业扫黑除恶等相关工作经费保障。
4、相关交通行业宣传物料、档案安全、数据安全等交通行业安全管理经费保障。</t>
  </si>
  <si>
    <t>行业年度安全检查次数</t>
  </si>
  <si>
    <t>执法用车购置</t>
  </si>
  <si>
    <t>市交通运输局现有编制24辆，其中现有21辆，目前编制空缺3辆，鉴于我局执法用车大部分老龄化，对执法工作影响较大，对路面执法工作安全保障较弱，结合实际需求2025年我局预算购置2辆执法车。</t>
  </si>
  <si>
    <t>经市机关事务管理局《关于同意市交通局报废公务用车的复函》（揭市机管资函［2024］5号）同意，我局正在对粤V78695、粤V19526、粤V69425等3辆公务用车进行报废处置，报废后，为满足公务需求，需新购置公务用车</t>
  </si>
  <si>
    <t>购置执法车数量</t>
  </si>
  <si>
    <t>公路超限检测点联网运行系统及交通执法全过程监管子系统建设</t>
  </si>
  <si>
    <t>主要包括超限检测站（点）联网运行系统建设、行政执法全过程记录信息网络服务、购置个人5G执法记录仪、数据采集站、手持执法终端、车载记录仪等经费。落实执法全过程工作是按照法制政府建设要求，推进交通部门依法行政，确保执法质量，按照职责需要落实经费，有力推动和规范执法全过程工作各个项目的顺利开展。</t>
  </si>
  <si>
    <t>《广东省治超工作领导小组办公室关于加快推进超限检测站（点）联网运行建设工作的通知》（粤治超办【2023】9号）和《广东省交通运输厅关于印发&lt;省交通运输厅行政执法业务协同平台综合行政执法系统执法全过程监管子系统建设实施方案&gt;的通知》（粤交执函【2023】620号）</t>
  </si>
  <si>
    <t>服务期限</t>
  </si>
  <si>
    <t>公路超限检测点（卸货场）和保安服务费</t>
  </si>
  <si>
    <t>中心城区3个卸货场租赁费、保安服务费及往年未支付款项</t>
  </si>
  <si>
    <t>根据《揭阳市人民政府办公室关于印发揭阳市加快建设治超设施工作方案的通知》（揭府办函〔2020〕10号）</t>
  </si>
  <si>
    <t>完成超载卸货案件宗数</t>
  </si>
  <si>
    <t>100宗</t>
  </si>
  <si>
    <t>完成超载称重案件宗数</t>
  </si>
  <si>
    <t>公路超限检测点（卸货场）和保安服务费年度支出</t>
  </si>
  <si>
    <t>213.29万元</t>
  </si>
  <si>
    <t>畲龙线K88+646道口维管费用</t>
  </si>
  <si>
    <t>中德金属生态城珠江大道与广梅汕铁路（畲龙线K88+646）相交处增设临时道口的设备维护及道口看守费用。</t>
  </si>
  <si>
    <t>揭阳市人民政府办公室文件办理通知（综二〔2024〕Q39号）</t>
  </si>
  <si>
    <t>维修铁路线路长度</t>
  </si>
  <si>
    <t>100米</t>
  </si>
  <si>
    <t>维修防护栅栏长度</t>
  </si>
  <si>
    <t>200米</t>
  </si>
  <si>
    <t>是否保障铁路轨道正常运行</t>
  </si>
  <si>
    <t>218.1万元</t>
  </si>
  <si>
    <t>是否保障道口安全</t>
  </si>
  <si>
    <t>治超监测点及综合指挥平台运行维护服务费</t>
  </si>
  <si>
    <t>1.仙桥、梅云、月城、砲台、云路共5个治超监测点网络服务《揭阳市交通运输局互联网接入服务定点议价采购合同》。2.云路、仙桥、梅云、月城、炮台共5个治超非现场执法监测点的系统运维服务 揭阳市人民政府办公室关于印发揭阳市加快建设治超设施工作方案的通知（揭府办函【2020】10号）、电子政务工程造价指导书（第三版）、揭阳交通运输局治超非现场执法监测系统运维服务项目预算清单。合同编号：GDHS24JYFC07055。3、货运源头单位治超监测点网络服务(参照2023年合同《揭阳市交通运输局互联网接入服务定点议价采购合同》4.揭阳市交通运输局港口码头视频综合指挥调度系统维护服务。</t>
  </si>
  <si>
    <t>维运服务期限</t>
  </si>
  <si>
    <t>维运治超检测点数量</t>
  </si>
  <si>
    <t>非现场执法监测点维护成本</t>
  </si>
  <si>
    <t>132.94万元</t>
  </si>
  <si>
    <t>非现场执法监测点使用情况正常</t>
  </si>
  <si>
    <t>2025年离退休干部职党组织经费</t>
  </si>
  <si>
    <t>组织老干部活动、慰问老干部、组织党内集中教育学习</t>
  </si>
  <si>
    <t>根据《揭阳市加强新时代离退休干部党的建设工作重点任务责任清单》《关于建立离退休干部职工党组织工作经费保障机制的实施意见（试行）》</t>
  </si>
  <si>
    <t>组织活动数</t>
  </si>
  <si>
    <t>2025年离退休党支部书记人员经费</t>
  </si>
  <si>
    <t>补助书记开展工作发生的交通、通讯等费用</t>
  </si>
  <si>
    <t>根据《关于做好离退休干部职工党组织书记工作补贴发放工作的方案》</t>
  </si>
  <si>
    <t>高级人才生活补助资金</t>
  </si>
  <si>
    <t>揭阳港引航站2023年引入三名引航员，属于揭阳市引进的副高职称的专业人才。</t>
  </si>
  <si>
    <t>根据揭阳市人民政府关于印发《揭阳市实施引进和使用好中高级人才三年行动计划（2018-2020年）的通知》，揭阳市急需紧缺人才集聚计划实施方案，具有副高职称的专业人才，由市财政给予每人15万元生活补贴，分5年逐年平均发放。</t>
  </si>
  <si>
    <t>拨付2015-2019年度中央财政城市公交车成品油价格补助市区预留部分资金</t>
  </si>
  <si>
    <t>根据《市政府党组会议纪要》（揭府党组纪[2022]45号）文件精神，市政府党组2022年第45次会议审议了市交通运输局关于拨付2015-2019年度中央财政城市公交车成品油价格补助市区预留部分资金事项，原则同意先予拨付揭阳市公共交通有限公司1500万元（2015年度预留待清算资金877万元、2016年度预留待清算资金623万元），以解决揭阳市公共交通有限公司经营困难问题，保障市区公交行业稳定。我局已于2023年1月28日发出《揭阳市交通运输局关于要求拨付中央财政2015-2019年城市公交车成品油价格补助市区预留部分资金的函》（揭市交函[2023]36号），但截至2023年9月，资金仍未到位、未能完成拨付，拟列入2024年资金支持计划。</t>
  </si>
  <si>
    <t>根据《市政府党组会议纪要》（揭府党组纪[2022]45号）</t>
  </si>
  <si>
    <t>新增或更新公交车辆新能源化率</t>
  </si>
  <si>
    <t>新能源纯电动公交车数量</t>
  </si>
  <si>
    <t>500辆</t>
  </si>
  <si>
    <t>万人公交车拥有量（标台）</t>
  </si>
  <si>
    <t>8标台</t>
  </si>
  <si>
    <t>城镇每万人口公共交通客运量</t>
  </si>
  <si>
    <t>1万人次/年</t>
  </si>
  <si>
    <t>生态效益指标</t>
  </si>
  <si>
    <t>绿色出行分担率</t>
  </si>
  <si>
    <t>揭阳市区特定人群免费或优惠乘坐公交车财政补贴</t>
  </si>
  <si>
    <t>对实行特定人群免费或优惠乘坐公交车的公交运营企业，由市财政适当给予运营补贴。特定人群免费或优惠乘坐公交车财政补贴资金列入市财政预算，具体补贴金额按实进行结算拨付。在实施过程中，根据具体实施情况和市财政财力情况适时调整补贴标准。</t>
  </si>
  <si>
    <t>根据揭阳市人民政府办公室关于印发《揭阳市区 老年人、残疾人、军人和学生等特定人群免费或优惠乘坐公交车财政补贴实施方案》的通知（揭府办〔2021〕23 号）</t>
  </si>
  <si>
    <t>公交敬老卡办卡数量（张）</t>
  </si>
  <si>
    <t>1.5万张</t>
  </si>
  <si>
    <t>公交学生卡办卡数量（张）</t>
  </si>
  <si>
    <t>0.4万张</t>
  </si>
  <si>
    <t>粤东城际铁路潮汕机场至揭阳南段项目</t>
  </si>
  <si>
    <t>技术标准：城际铁路双线，设计速度160公里/小时。线路全长15.5公里，共设车站4座，分别为砲台、渔湖、长美、揭阳南站。</t>
  </si>
  <si>
    <t>项目符合《国家发展改革委关于粤东地区城际铁路建设规划的批复》要求，根据项目可研批复《广东省发展改革委关于新建粤东城际铁路“一环一射线”潮汕机场至揭阳南段项目可行性研究报告的批复》（粤发改投审〔2022〕24号），揭阳市承担16.79亿元（其中征地拆迁、三电及管线迁改费用计列12.31亿元、站场配建市场化分担费用4.48亿元）。项目用地实际发生费用计入项目总投资，作为资本金出资，计入股份、不参与分红。揭阳市已明确揭阳市投控集团有限公司代表揭阳市持有我市出资所占广东粤东城际铁路有限公司的股份。2022年已到位资金2.636亿元（其中：专项债资金2.321亿元、省补助资金0.315亿元），2023年到位专项债资金3.83亿元，2024年到位专项债资金6.5亿元，按照项目进度，2025年征拆、管线迁改等全部完成，配建车站主体结构完成，2025年需资金3.824亿元。</t>
  </si>
  <si>
    <t>路线全长</t>
  </si>
  <si>
    <t>15.5公里</t>
  </si>
  <si>
    <t>此段铁路设计车站数</t>
  </si>
  <si>
    <t>4站</t>
  </si>
  <si>
    <t>38240万元</t>
  </si>
  <si>
    <t>基本公共服务水平</t>
  </si>
  <si>
    <t>粤东城际铁路汕头至潮汕机场段项目（揭阳段）</t>
  </si>
  <si>
    <t>技术标准：城际铁路双线，设计速度160公里/小时。项目位于汕头市和揭阳市境内，线路全长45.8公里，其中揭阳市境内22.2公里，境内设桑浦山站、地都站。</t>
  </si>
  <si>
    <t>项目符合《国家发展改革委关于粤东地区城际铁路建设规划的批复》要求，根据项目可研批复《广东省发展改革委关于新建粤东城际铁路“一环一射线”汕头至潮汕机场段项目可行性研究报告的批复》（粤发改投审〔2021〕105号），揭阳市承担7.17亿元（按征地拆迁、三电及管线迁改费用计列）。项目用地实际发生费用计入项目总投资，作为资本金出资，计入股份、不参与分红。揭阳市已明确揭阳市投控集团有限公司代表揭阳市持有我市出资所占广东粤东城际铁路有限公司的股份。2022年到位资金1.25亿元（其中：专项债资金1亿元、省补助资金0.25亿元），2023年到位专项债资金2.03亿元，2024年到位专项债资金2.5亿元。按照项目进度，2025年征拆、管线迁改等全部完成，配建车站主体结构完成，2025年需资金1.39亿元。</t>
  </si>
  <si>
    <t>22.2公里</t>
  </si>
  <si>
    <t>2站</t>
  </si>
  <si>
    <t>13900万元</t>
  </si>
  <si>
    <t>粤东城际铁路揭阳南段至揭阳站段项目</t>
  </si>
  <si>
    <t>城际铁路双线，设计速度160公里/小时。项目全长12.4公里，全线位于揭阳境内，中间设黄岐山站、岐宁站，接入揭阳站。</t>
  </si>
  <si>
    <t>12.4公里</t>
  </si>
  <si>
    <t>3站</t>
  </si>
  <si>
    <t>32450万元</t>
  </si>
  <si>
    <t>粤东城际铁路潮州东至潮汕机场段项目（揭阳段）</t>
  </si>
  <si>
    <t>技术标准：城际铁路双线，设计速度160公里/小时。位于潮州市和揭阳市境内，线路全长24.6公里，其中揭阳境内6.5公里，设揭阳机场站T1站，预留揭阳机场站T2站。</t>
  </si>
  <si>
    <t>项目符合《国家发展改革委关于粤东地区城际铁路建设规划的批复》要求，根据项目可研批复《广东省发展改革委关于新建粤东城际铁路“一环一射线”潮州东至潮汕机场段项目可行性研究报告的批复》（粤发改投审〔2022〕26号），揭阳市承担征地拆迁、三电及管线迁改费用2.10亿元。项目用地实际发生费用计入项目总投资，作为资本金出资，计入股份、不参与分红。揭阳市已明确揭阳市投控集团有限公司代表揭阳市持有我市出资所占广东粤东城际铁路有限公司的股份。2022年到位资金0.8亿元（其中：专项债资金0.64亿元、省补助资金0.16亿元），2023年到位专项债资金0.99亿元，2024年到位专项债资金0.2亿元。按照项目进度，2024年征拆、管线迁改等全部完成，配建车站主体结构完成，2025年需资金0.11亿元。</t>
  </si>
  <si>
    <t>6.5公里</t>
  </si>
  <si>
    <t>1100万元</t>
  </si>
  <si>
    <t>潮汕环线高速公路（含潮汕联络线）三期工程京灶大桥项目</t>
  </si>
  <si>
    <t>工程起点对接潮汕环线高速潮汕联络线，与潮惠高速公路相交（主线上跨），设立金灶枢纽立交，之后在京浦轮渡西侧穿过，随后跨越榕江南河，分别在桩号LK17+950、LK18+320 跨越环岛路、规划路后，经新乡村东侧通过，终点设置主线收费站后对接已建成发展大道。本项目路线总长3.114km，主线共设置桥梁2476.6m米/2座，其中京灶大桥主桥为145+350+145m钢－砼组合梁斜拉桥。1处互通立交、1处主线收费站、2处匝道收费站。主线按双向六车道高速公路技术标准设计和实施，设计速度为80km/h，整体式路基宽度为33.5m，分离式路基宽度为16.75m。</t>
  </si>
  <si>
    <t>《广东省交通运输厅关于印发广东省高速公路（2020-2035）年的通知》（粤交规〔2020〕276号）</t>
  </si>
  <si>
    <t>路线长度</t>
  </si>
  <si>
    <t>3.114公里</t>
  </si>
  <si>
    <t>项目完工后的合格率</t>
  </si>
  <si>
    <t>2024年12月底</t>
  </si>
  <si>
    <t>本年度成本支出控制情况</t>
  </si>
  <si>
    <t>1005万元</t>
  </si>
  <si>
    <t>项目建成后的使用年限</t>
  </si>
  <si>
    <t>埔田互通立交连接线</t>
  </si>
  <si>
    <t>路线起于埔田互通收费站跨越车田河后路基段K0+830处，设置定向匝道连接X114，而后下穿梅汕客专，继续沿环山东路西侧布设跨越金凤路，在规划揭东一初及光正实验学校西侧沿黄岐山省级森林公园边缘布线，往南于龙石村西侧下穿广梅汕铁路后与终点国道G206路口平交，全长5.059km。按一级公路标准，时速80Km，路基宽度23m，桥梁6座，总长970.8m，涵洞6道，通道8道。下穿广梅汕铁路顶推框1座计10米。项目批复投资概算67626.43万元（其中建安费约32390万元，征地拆迁费用约24668.64万元）。</t>
  </si>
  <si>
    <t>《广东省2025年重点建设项目计划》</t>
  </si>
  <si>
    <t>埔田连接线长度</t>
  </si>
  <si>
    <t>5.059公里</t>
  </si>
  <si>
    <t>建设桥梁总长度</t>
  </si>
  <si>
    <t>970.8米</t>
  </si>
  <si>
    <t>项目总投资</t>
  </si>
  <si>
    <t>68000万元</t>
  </si>
  <si>
    <t>埔田互通立交改造工程</t>
  </si>
  <si>
    <t>埔田互通立交为A型单喇叭，属于一般服务型互通立交。项目新建匝道总长为1.26km，新建匝道桥梁205.9米/3座（桥梁面积6094㎡） ，项目申报的工可估算为20673万元，征地拆迁估算3131万元。</t>
  </si>
  <si>
    <t>埔田互通立交改造新建匝道长度</t>
  </si>
  <si>
    <t>1.26公里</t>
  </si>
  <si>
    <t>项目开工建设时间</t>
  </si>
  <si>
    <t>3131万元</t>
  </si>
  <si>
    <t>人员经费（事业）</t>
  </si>
  <si>
    <t>用于支付揭阳市公路事务中心空港公路养护站、揭阳市公路事务中心榕城公路养护站在职及退休人员经费。</t>
  </si>
  <si>
    <t>揭市机编发〔2019〕112号</t>
  </si>
  <si>
    <t>人员经费</t>
  </si>
  <si>
    <t>1001万元</t>
  </si>
  <si>
    <t>养护站在职人员数</t>
  </si>
  <si>
    <t>43人</t>
  </si>
  <si>
    <t>发放对象合规率</t>
  </si>
  <si>
    <t>资金支出及时性</t>
  </si>
  <si>
    <t>合规</t>
  </si>
  <si>
    <t>办公经费（事业）</t>
  </si>
  <si>
    <t>用于支付揭阳市公路事务中心空港公路养护站、揭阳市公路事务中心榕城公路养护站在职人员办公经费。</t>
  </si>
  <si>
    <t>揭市财预〔2024〕67号</t>
  </si>
  <si>
    <t>办公经费</t>
  </si>
  <si>
    <t>28.88万元</t>
  </si>
  <si>
    <t>偿还工商银行贷款利息</t>
  </si>
  <si>
    <t>根据市财政局的资金安排、工商银行贷款合同余额。按时归还工商银行贷款利息。</t>
  </si>
  <si>
    <t>根据市财政局的资金安排、工商银行贷款合同余额及约定的还款计划。</t>
  </si>
  <si>
    <t>利息支出总额</t>
  </si>
  <si>
    <t>归还贷款利息完成率</t>
  </si>
  <si>
    <t>分次偿还利息</t>
  </si>
  <si>
    <t>归还贷款利息时间</t>
  </si>
  <si>
    <t>偿还工商银行贷款本金</t>
  </si>
  <si>
    <t>根据市财政局的资金安排、工商银行贷款合同余额及约定的还款计划。按时归还工商银行贷款本金。</t>
  </si>
  <si>
    <t>本金偿还总额</t>
  </si>
  <si>
    <t>1241.8万元</t>
  </si>
  <si>
    <t>根据合同约定，归还贷款本金完成率</t>
  </si>
  <si>
    <t>归还本年度预算贷款本金时间</t>
  </si>
  <si>
    <t>本年度分次偿还贷款</t>
  </si>
  <si>
    <t>不良贷款率</t>
  </si>
  <si>
    <t>运转经费</t>
  </si>
  <si>
    <t>安全演练、办公应急费用、物业服务、门卫及食堂安全卫生劳务费、工程人员培训、干部职工体检、扶贫、消费帮扶、创文、乡村振兴专项等。</t>
  </si>
  <si>
    <t>揭市机编发〔2020〕10号、揭市机编发〔2019〕112号</t>
  </si>
  <si>
    <t>运转经费支出</t>
  </si>
  <si>
    <t>315万元</t>
  </si>
  <si>
    <t>残疾人就业保障金支出完成率</t>
  </si>
  <si>
    <t>物业管理费支出及时性</t>
  </si>
  <si>
    <t>职工每年开展体检次数</t>
  </si>
  <si>
    <t>设备公车购置</t>
  </si>
  <si>
    <t>本单位因粤V12136车辆申请报废处理，剩下两辆公务用车无法满足我单位公务公车出行，计划购置公务用车一台。</t>
  </si>
  <si>
    <t>因粤V12136车辆申请报废处理，根据市机关管理局车辆编制情况，本单位有三辆公车编制，本单位两辆不够用，所以申请购买新车一台。</t>
  </si>
  <si>
    <t>资金使用合规情况</t>
  </si>
  <si>
    <t>购买公务车数量</t>
  </si>
  <si>
    <t>道班房建设</t>
  </si>
  <si>
    <t>完成道班房建设收尾工作。</t>
  </si>
  <si>
    <t>市交通运输局党组会议纪要〔2022〕9号</t>
  </si>
  <si>
    <t>道班房修缮数量</t>
  </si>
  <si>
    <t>1座</t>
  </si>
  <si>
    <t>修缮的时限</t>
  </si>
  <si>
    <t>投入成本</t>
  </si>
  <si>
    <t>48.0755万元</t>
  </si>
  <si>
    <t>道班房修缮后10年内需修复次数</t>
  </si>
  <si>
    <t>揭阳市公路养护图编制费</t>
  </si>
  <si>
    <t>根据2021 年公路统计年报相关资料，结合揭阳市公路养护需要，编制揭阳市公路养护图和各县（市、区）公路养护图（以上养护地图均包括国、省、县道养护里程）。成果提交市公路事务中心和各县（市、区）交通运输局、各县（市、区）公路事务中心，供养护管理使用。</t>
  </si>
  <si>
    <t>印刷图纸数量</t>
  </si>
  <si>
    <t>市公路养护图9份，县区公路养护图10份</t>
  </si>
  <si>
    <t>根据2021年公路养护统计年报数据编制地图。地图显示的全市国省道、县道通车里程</t>
  </si>
  <si>
    <t>国省道905公里、县道925公里</t>
  </si>
  <si>
    <t>支付给编制单位的报酬</t>
  </si>
  <si>
    <t>228000元</t>
  </si>
  <si>
    <t>辅助揭阳市和各县（市、区）公路管养单位开展养护工作。</t>
  </si>
  <si>
    <t>普通公路桥梁定期检查</t>
  </si>
  <si>
    <t>计划对揭阳市普通公路100座桥梁开展定期检查，确保桥梁安全运营。</t>
  </si>
  <si>
    <t>参考2024年桥梁定期检查（市交通运输局党组会议纪要〔2024〕39号）</t>
  </si>
  <si>
    <t>全市普通公路桥梁定期检查（座）</t>
  </si>
  <si>
    <t>100座</t>
  </si>
  <si>
    <t>检查桥梁10年内修复次数</t>
  </si>
  <si>
    <t>公路日常养护</t>
  </si>
  <si>
    <t>做好市区国省道日常养护管理、及时对路面裂缝、坑槽等病害进行修复；对S234、S236和S505线部分路段绿化带进行管护，保障道路安全畅通。</t>
  </si>
  <si>
    <t>养护里程</t>
  </si>
  <si>
    <t>86.727公里</t>
  </si>
  <si>
    <t>养护施工项目时间</t>
  </si>
  <si>
    <t>公路养护投入成本</t>
  </si>
  <si>
    <t>651.59万元</t>
  </si>
  <si>
    <t>修复路面5年内修缮次数</t>
  </si>
  <si>
    <t>公路小修</t>
  </si>
  <si>
    <t>对市中心城区86.727公里普通国省道进行小修保养，包括对破损面积较大的路面进行修复性养护，完善公路配套设施，桥梁附属设施老化更换，提升市区国省道路面技术状况。</t>
  </si>
  <si>
    <t>养护管理公路长度</t>
  </si>
  <si>
    <t>项目开工到完工时间</t>
  </si>
  <si>
    <t>每公里公路小修工期</t>
  </si>
  <si>
    <t>168小时</t>
  </si>
  <si>
    <t>384.59万元</t>
  </si>
  <si>
    <t>修缮路段5年内完好率</t>
  </si>
  <si>
    <t>全市公路应急抢险</t>
  </si>
  <si>
    <t>对全市905.255公里普通国省道进行应急抢险，应对恶劣灾害性天气，强化普通国省道应急抢修抢险，确保普通国省道安全畅通。</t>
  </si>
  <si>
    <t>905.255公里</t>
  </si>
  <si>
    <t>应急抢修路段5年内完好率</t>
  </si>
  <si>
    <t>国道G206线揭阳新亨至地都段改建工程</t>
  </si>
  <si>
    <t>项目起点位于揭东区新亨狮岗，与国道G206相接，途经揭东区埔田、揭东开发区、云路，空港区砲台、登岗，终点止于地都镇塔岗村，接回现有国道G206线，线路全长39.94km。</t>
  </si>
  <si>
    <t>《揭阳市人民政府办公室关于印发国道 G206 线揭阳新亨至地都段改建工程实施方案的通知》（揭府办〔2022〕13号）</t>
  </si>
  <si>
    <t>公路改造里程</t>
  </si>
  <si>
    <t>39.94千米</t>
  </si>
  <si>
    <t>3年</t>
  </si>
  <si>
    <t>质量达标率</t>
  </si>
  <si>
    <t>370174万元</t>
  </si>
  <si>
    <t>竣工后10年内路面修缮次数</t>
  </si>
  <si>
    <t>省道S505线揭阳市空港区机场路口至黄西村段路面改造工程</t>
  </si>
  <si>
    <t>项目全长10.1公里，拟按照原有技术标准对路面进行改造。</t>
  </si>
  <si>
    <t>揭阳市人民政府办公室关于印发省道S505线揭阳市空港区机场路口至黄西村段路面改造工程、省道S234线榕城区榕华桥头至锣鼓石平交段路面改造工程实施方案的通知（揭府办﹝2023〕5号）</t>
  </si>
  <si>
    <t>10.1公里</t>
  </si>
  <si>
    <t>路面完好率（%）</t>
  </si>
  <si>
    <t>8726万元</t>
  </si>
  <si>
    <t>省道S234线榕城区榕华桥头至锣鼓石平交段路面改造工程</t>
  </si>
  <si>
    <t>项目全长4.287公里，按照原有技术标准对路面进行改造。</t>
  </si>
  <si>
    <t>揭阳市人民政府办公室关于印发省道S505线揭阳市空港区机场路口至黄西村段路面改造工程、省道S234线榕城区榕华桥头至锣鼓石平交段路面改造工程实施方案的通知（揭府办〔2023〕5号）</t>
  </si>
  <si>
    <t>4.287公里</t>
  </si>
  <si>
    <t>2914万元</t>
  </si>
  <si>
    <t>揭阳市空港区G206线新市桥危旧桥梁改造工程</t>
  </si>
  <si>
    <t>拆除更换旧桥上部结构空心板，对下部结构进行加固利用，更换全桥支座及铺装层。</t>
  </si>
  <si>
    <t>揭市交﹝2022〕356号</t>
  </si>
  <si>
    <t>完成危桥维修加固数量</t>
  </si>
  <si>
    <t>工程投入成本</t>
  </si>
  <si>
    <t>736.91万元</t>
  </si>
  <si>
    <t>工程质量合格达标率</t>
  </si>
  <si>
    <t>揭阳市普通国省道三类桥梁维修工程</t>
  </si>
  <si>
    <t>完成我市普通国省道46座三类桥维修收尾工作。</t>
  </si>
  <si>
    <t>揭市交﹝2022〕324号</t>
  </si>
  <si>
    <t>全市普通国省道三类桥梁整治数量</t>
  </si>
  <si>
    <t>46座</t>
  </si>
  <si>
    <t>685万元</t>
  </si>
  <si>
    <t>揭阳市S234线老北河大桥维修加固工程</t>
  </si>
  <si>
    <t>完成老北河大桥维修加固的收尾工作。</t>
  </si>
  <si>
    <t>粤交基﹝2020〕654号</t>
  </si>
  <si>
    <t>2年</t>
  </si>
  <si>
    <t>1380.234万元</t>
  </si>
  <si>
    <t>省道S234线揭阳市区猴子岽至潮美村段安全提升（创建平安公路）工程</t>
  </si>
  <si>
    <t>对省道S234线主线沿线破损路面进行修复及钢护栏修复，并完善交通安全设施等，保持公路基础设施良好技术状况水平。</t>
  </si>
  <si>
    <t>揭市交﹝2022〕395号</t>
  </si>
  <si>
    <t>支持普通省道养护</t>
  </si>
  <si>
    <t>30公里</t>
  </si>
  <si>
    <t>498.4586万元</t>
  </si>
  <si>
    <t>对经济发展的促进作用</t>
  </si>
  <si>
    <t>明显</t>
  </si>
  <si>
    <t>省道S505线揭阳市榕城区黄西村至登浮桥段扩建工程</t>
  </si>
  <si>
    <t>项目路线长746.67米，拟按一级公路技术标准沿旧路右侧进行扩建，设计时速为60公里/小时，路基宽度为28米，双向六车道。</t>
  </si>
  <si>
    <t>揭阳市人民政府办公室关于印发省道S505线揭阳市榕城区黄西村至登浮桥段扩建工程实施方案的通知(揭府办﹝2022〕33号)</t>
  </si>
  <si>
    <t>746.67米</t>
  </si>
  <si>
    <t>4892万元</t>
  </si>
  <si>
    <t>省道S236线榕城南河大桥至屯埔段路面改造工程</t>
  </si>
  <si>
    <t>项目全长10.849公里，按照原有技术标准对路面进行改造。</t>
  </si>
  <si>
    <t>市政府常务会议纪要（六届73次〔2020〕21号）</t>
  </si>
  <si>
    <t>10.849公里</t>
  </si>
  <si>
    <t>7964.2114万元</t>
  </si>
  <si>
    <t>揭阳市区境内高速公路出入口综合整治工程</t>
  </si>
  <si>
    <t>项目对包含市区境内除潮惠高速公路霖磐出入口综合整治工程外的锡场、玉湖、埔田、云路、登岗、机场东、机场西等7个高速公路出入口和埔上互通立交的综合整治。</t>
  </si>
  <si>
    <t>揭阳市人民政府办公室关于印发揭阳市高速公路出人口综合整治工程实施方案的通知（揭府办﹝2019〕9号）</t>
  </si>
  <si>
    <t>改造高速口数量</t>
  </si>
  <si>
    <t>7个</t>
  </si>
  <si>
    <t>4005.9500万元</t>
  </si>
  <si>
    <t>揭阳市普通省道干线公路路面改造工程</t>
  </si>
  <si>
    <t>项目全长2.4公里，按照原有技术标准对路面进行改造。</t>
  </si>
  <si>
    <t>揭阳市人民政府办公室关于印发揭阳市普通国省道干线公路路面改造工程实施方案的通知（揭府办函﹝2020〕55 号）</t>
  </si>
  <si>
    <t>2.4公里</t>
  </si>
  <si>
    <t>1278.9909万元</t>
  </si>
  <si>
    <t>揭阳市区进贤门大道延伸段榕江跨河景观大桥</t>
  </si>
  <si>
    <t>项目起点位于进贤门大道与东三直路交点往北60米，路线全长约1.705千米</t>
  </si>
  <si>
    <t>揭阳市人民政府关于揭阳市区进贤门大道延伸段榕江跨河景观大桥项目建设实施方案的批复（揭府函〔2016〕374号）</t>
  </si>
  <si>
    <t>新建桥梁长度</t>
  </si>
  <si>
    <t>1.705千米</t>
  </si>
  <si>
    <t>73871.86万元</t>
  </si>
  <si>
    <t>国道G206线揭阳市揭东区英花至缶灶段路面改造工程</t>
  </si>
  <si>
    <t>项目全长12.227公里，按照原有技术标准对路面进行改造。</t>
  </si>
  <si>
    <t>12.227公里</t>
  </si>
  <si>
    <t>6376.0002万元</t>
  </si>
  <si>
    <t>国道G206线揭阳市揭东区褚美至空港区小坑段路面改造工程</t>
  </si>
  <si>
    <t>项目全长24公里，按照原有技术标准对路面进行改造。</t>
  </si>
  <si>
    <t>24.019公里</t>
  </si>
  <si>
    <t>15422.68万元</t>
  </si>
  <si>
    <t>揭阳市国道G206线等国道路面改造工程（市区）</t>
  </si>
  <si>
    <t>项目全长6.563公里，按照原有技术标准对路面进行改造。</t>
  </si>
  <si>
    <t>6.563公里</t>
  </si>
  <si>
    <t>3162.5849万元</t>
  </si>
  <si>
    <t>省道S505线祠堂村至砲台平交段改造工程</t>
  </si>
  <si>
    <t>项目采用一级公路标准兼城市主干路功能，设计速度为60km/h，路线长度7.802公里，路基宽度为50.0m，双向6车道+双辅道。</t>
  </si>
  <si>
    <t>揭府纪要﹝2019〕14号</t>
  </si>
  <si>
    <t>7.802公里</t>
  </si>
  <si>
    <t>32981万元</t>
  </si>
  <si>
    <t>揭阳市水利局</t>
  </si>
  <si>
    <t>目标1：优化配置水资源，推进重大水利工程建设，全面增强我市水资源统筹调配能力、供水保障能力、战略储备能力；目标2：大力实施防洪能力提升工程，积极构建水旱灾害防治体系；目标3：认真贯彻实施绿美广东行动要求，谋划绿美碧带、建设幸福河湖，进一步完善河长制工作机制，确保河湖长制落地见效；目标4：着力夯实农村水利基础，为推动“百县千镇万村高质量发展工程”提供水利保障，贯彻落实新时代水土保持工作，加强水土流失综合防治，完成水土保持目标责任制考核工作；目标5：持续提升水利治理能力，强化水政执法，统筹推进水利高质量发展，严格落实水资源刚性约束，继续实行最严格的水资源管理制度。目标6：保持榕江南北河市管重点河段（双溪嘴以上），河段长约113公里，其中榕江南河乌石拦河闸至双溪嘴长约72公里、榕江北河市北河桥闸至双溪嘴河段长约41公里，打捞面积约3103万平方米，河面基本洁净。目标7：完成2025年度市区市管堤防工程维修养护工作，对市区堤防工程堤长59.052公里及水闸48座进行日常巡查管理，确保市区堤防在汛期起到正常防护功能。做好水法律法规及安全生产的宣传工作费用，安全警示标志设置及维护。目标8：保障单位正常运转，更好履行水资源管理与保护职能和河长制巡查检查工作。</t>
  </si>
  <si>
    <t>安全生产、水利工程稽查及工程质量飞行检测费用</t>
  </si>
  <si>
    <t>加强水利行业安全生产监督管理及水利工程建设全过程监管，确保工程质量和安全，开展工程建设质量检测，提升水利工程质量。</t>
  </si>
  <si>
    <t>根据《水利部关于贯彻落实〈中共中央国务院推进安全生产领域改革发展的意见〉实施办法》（水安监〔2017〕261号）；水利部关于印发《水利建设项目稽察办法》的通知（水安监[2017]341号）；《水利工程质量管理规定》</t>
  </si>
  <si>
    <t>水利安全检查</t>
  </si>
  <si>
    <t>水利在建工程质量飞行检测</t>
  </si>
  <si>
    <t>水文测报补助费</t>
  </si>
  <si>
    <t>补助汕头水文分局在测报工作，及时获取汕头水文分局分局水文信息，该水文局在有揭阳市18个水文站，为防洪、防台风暴潮、抗旱、流域规划、水环境保护、水利工程设计和施工等方面提供了及时、准确、可靠的水文信息资料。</t>
  </si>
  <si>
    <t>2019年6月20日市水利局与应急管理局有关移交事项会议纪要。</t>
  </si>
  <si>
    <t>提供水情旬月报</t>
  </si>
  <si>
    <t>30期</t>
  </si>
  <si>
    <t>提供旬期水情简报</t>
  </si>
  <si>
    <t>100期</t>
  </si>
  <si>
    <t>揭阳市水资源公报编制及揭阳市2025年度用水统计调查工作</t>
  </si>
  <si>
    <t>全面调查统计来水、蓄水、用水、耗水、水质等有关资料，分析水资源变化情势及其开发利用和保护现状。定期向社会各界公告我市水资源情势，完成揭阳市水资源公报（2025年度）编制成果。</t>
  </si>
  <si>
    <t>根据广东省人民政府办公厅关于印发广东省实行最严格水资源管理制度考核办法的通知（粤办函〔2016〕89号）</t>
  </si>
  <si>
    <t>水资源公报编制成果</t>
  </si>
  <si>
    <t>1份</t>
  </si>
  <si>
    <t>印制水资源公报</t>
  </si>
  <si>
    <t>15份</t>
  </si>
  <si>
    <t>2025年度揭阳市实行最严格水资源管理制度技术支撑</t>
  </si>
  <si>
    <t>分析总结2025年度揭阳市实行最严格水资源管理制度的现状、主要成效及存在的主要问题，并提出解决问题的意见和下一步工作建议，切实提高揭阳水资源管理水平，并形成《2025年度揭阳市实行最严格水资源管理制度工作总结》。</t>
  </si>
  <si>
    <t>根据广东省河长办关于印发《广东省2022年度全面推行河湖长制工作考核实施细则》的通知(粤河长办函〔2022〕156 号)。</t>
  </si>
  <si>
    <t>完成《2025年度揭阳市实行最严格水资源管理制度工作总结》数量</t>
  </si>
  <si>
    <t>水资源管理相关培训会议</t>
  </si>
  <si>
    <t>揭阳市2025年度河长制工作专项资金</t>
  </si>
  <si>
    <t>组织开展市级河长公示牌电子信息录入及维护更新、河长制考核技术支撑、“互联网+河长制”管理平台二期2025年度运维项目、河湖“清四乱”无人机巡河、河长制宣传活动项目、参加全国河长制第七届“守护幸福河湖”短视频活动制作、河长制公园维护提升、水文化水经济调查与规划、莞揭共建水文化水经济助力百千万工作等工作。</t>
  </si>
  <si>
    <t>根据《中共揭阳市委办公室　揭阳市人民政府办公室关于印发〈揭阳市全面推行河长制工作方案〉的通知》（揭委办〔2017〕37号）</t>
  </si>
  <si>
    <t>开展河长制宣传活动</t>
  </si>
  <si>
    <t>开展河长培训</t>
  </si>
  <si>
    <t>更新河长公示牌</t>
  </si>
  <si>
    <t>20块</t>
  </si>
  <si>
    <t>推动河湖管护长度（公里）</t>
  </si>
  <si>
    <t>1000公里</t>
  </si>
  <si>
    <t>揭阳市2025年水土保持目标责任制考核及水土保持日常监管技术服务项目</t>
  </si>
  <si>
    <t>提供省对市级2025年水土保持目标责任制考核和生产建设项目水土保持监管技术服务</t>
  </si>
  <si>
    <t>根据《广东省水土保持目标责任考核办法（试行）》（粤水水保〔2019〕15号）和《水利部办公厅关于印发生产建设项目水土保持监督管理办法的通知》（办水保〔2019〕172号）规定和要求</t>
  </si>
  <si>
    <t>审批生产建设项目监管工作</t>
  </si>
  <si>
    <t>15宗</t>
  </si>
  <si>
    <t>技术服务考核合格率</t>
  </si>
  <si>
    <t>揭阳市51宗屋顶高坝山塘库容测量及安全监测设施</t>
  </si>
  <si>
    <t>采购全市51宗屋顶高坝山塘库容测量及安全监测设施；监测水尺采用不锈钢圆柱水尺直径76mm烤漆，砼基础，包括大坝、溢洪道特征高程点测量；山塘库容测量包括1:2000地形图，库容~泄量曲线计算、绘制</t>
  </si>
  <si>
    <t>《广东省防汛防旱防风条例》、广东省水利厅关于印发《广东省山塘安全管理技术指引（试行）》《广东省山塘安全评估技术指引（试行）》的通知（粤水农水农电〔2024〕4 号）</t>
  </si>
  <si>
    <t>设立水尺数量</t>
  </si>
  <si>
    <t>10宗</t>
  </si>
  <si>
    <t>完成库容测量数量</t>
  </si>
  <si>
    <t>水资源管理专项经费</t>
  </si>
  <si>
    <t>用于局机关日常开展的各项业务，保障水资源的合理开发利用，指导水资源保护等相关工作。单位水行政职业业务培训等日常执法工作开展费用，物业费及单位业务宣传活动等。</t>
  </si>
  <si>
    <t>根据关于印发《揭阳市水利局职能配置、内设机构和人员编制规定》的通知 (揭委办发[2019]20号)。</t>
  </si>
  <si>
    <t>举办宣传活动次数</t>
  </si>
  <si>
    <t>公众号发布消息数量</t>
  </si>
  <si>
    <t>10条</t>
  </si>
  <si>
    <t>差旅费支出标准</t>
  </si>
  <si>
    <t>230元/人﹒天</t>
  </si>
  <si>
    <t>（2025年度）揭阳市水利多功能视频会商系统运行保障</t>
  </si>
  <si>
    <t>保障我市水利系统省、市、县（区）、水利相关部门视频会商设备正常运行，增强市级系统核心设备兼容性，设备运行效率，确保各种工作会议上传下达正常召开，可作为我市“智慧水利”系统指挥、调度、管理使用。</t>
  </si>
  <si>
    <t>根据综一[2021]S4号 省“一网统管”智慧水利专题建设工作会议纪要、关于印发《揭阳市加强数字政府网络安全工作方案》的通知、广东省水利厅关于做好水利网络安全防护工作的通知等。</t>
  </si>
  <si>
    <t>维护线路</t>
  </si>
  <si>
    <t>5条</t>
  </si>
  <si>
    <t>系统运行维护响应时间</t>
  </si>
  <si>
    <t>60分钟</t>
  </si>
  <si>
    <t>市水利局水旱灾害防御经费</t>
  </si>
  <si>
    <t>水旱灾害防御日常办公、应急值班、宣传培训、组织召开会商和保障协同指挥系统等设备正常运行等费用。</t>
  </si>
  <si>
    <t>《广东省防汛防旱防风条例》，2019年6月20日市水利局与应急管理局有关移交事项会议纪要。保障水旱灾害防御协同指挥系统等设备正常运行。</t>
  </si>
  <si>
    <t>组织调度会议次数</t>
  </si>
  <si>
    <t>维护协同指挥系统设备</t>
  </si>
  <si>
    <t>1套</t>
  </si>
  <si>
    <t>揭阳市水利局退休党支部书记人员经费</t>
  </si>
  <si>
    <t>根据揭市老干通[2020]3号</t>
  </si>
  <si>
    <t>补贴准确、足额发放人数完成率</t>
  </si>
  <si>
    <t>揭阳市水利局退休党支部活动经费</t>
  </si>
  <si>
    <t>（2025年度）横江水库近区供电体改电费补贴</t>
  </si>
  <si>
    <t>补助揭西县乡肚村、乡新村、新四村实施电改后按户籍人口给予集体用电补贴，理顺横江水库近区供电体制问题，解决横江水库自供区电改问题。</t>
  </si>
  <si>
    <t>根据揭阳市人民政府办公室文件办理通知（综一【2020】267号）、近区各村用电协议。</t>
  </si>
  <si>
    <t>11159人</t>
  </si>
  <si>
    <t>补贴发放合规率</t>
  </si>
  <si>
    <t>每人每月优惠补差电价数量</t>
  </si>
  <si>
    <t>25度</t>
  </si>
  <si>
    <t>解决电改问题的村集体数量</t>
  </si>
  <si>
    <t>（2025年度）大中型水库移民后期扶持市级补助项目</t>
  </si>
  <si>
    <t>根据《印发广东省水库移民后期扶持政策实施方案的通知》（粤府[2006]115号）第五之（三）3.从国家出台水库移民后期扶持政策之日起，...各级政府现行用于后期扶持的专项资金继续保留。揭阳市人民政府办公室文件办理通知（综一【2020】267号）、近区各村用电协议。</t>
  </si>
  <si>
    <t>市水利局防汛抗旱临时物资仓库管理费</t>
  </si>
  <si>
    <t>补助揭阳市引榕工程管理处仓库管理费，做好“揭阳市水利局防汛抗旱临时物资仓库”物资进出库清点、管理台账、仓库日常保管和安全等工作。</t>
  </si>
  <si>
    <t>《关于揭阳市水利局防汛抗旱临时物资仓库由市引榕工程管理处负责日常管理的通知》，2019年6月20日市水利局与应急管理局有关移交事项会议纪要。</t>
  </si>
  <si>
    <t>韩江粤东灌区续建配套与节水改造工程半洋隧洞引水工程（枫江-半洋段）</t>
  </si>
  <si>
    <t>工程范围从西山溪分水点至半洋，全长8899.631m，引水设计流量16.52m3/s，主要建设内容包括西山溪~古巷进洞口段（盾构隧洞及箱涵）、古巷～半洋隧洞段、半洋隧洞出口~八支渠埋管及顶管段。</t>
  </si>
  <si>
    <t>广东省水利厅关于韩江粤东灌区续建配套与节水改造工程半洋隧洞引水工程（枫江~半洋段）初步设计报告的批复、广东省水利厅关于韩江粤东灌区续建配套与节水改造工程半洋隧洞引水工程（枫江一半洋段）隧洞出口段线路布置和施工支洞变更设计报告的批复（粤水农水农电〔2019〕25号 ）</t>
  </si>
  <si>
    <t>建设输水线路总长度</t>
  </si>
  <si>
    <t>8公里</t>
  </si>
  <si>
    <t>完工项目验收合格率</t>
  </si>
  <si>
    <t>新增每秒引水规模</t>
  </si>
  <si>
    <t>16立方米</t>
  </si>
  <si>
    <t>揭阳市引榕工程管理处补助经费</t>
  </si>
  <si>
    <t>揭阳市引榕干渠养护经费、揭阳市引榕工程管理处水管单位体制改革市财政定额补助、揭阳市引榕工程管理处在职人员津贴补贴补助。补助单位人员，履行单位职能，做好工程的安全运行、安全生产工作、水利工程的防护以及水源保护等水政事务管理工作。</t>
  </si>
  <si>
    <t>根据关于揭阳市水利局部分水利工程管理单位机构改革方案的批复的通知（揭市水[2008]255号），市政府常务会议纪要四届五次（2008）3号,据市机编（2008）34号、揭市人社（2011）45号、揭市人社（2011）345号、揭市财（2013）49号</t>
  </si>
  <si>
    <t>离退休人员数量</t>
  </si>
  <si>
    <t>支付人员经费</t>
  </si>
  <si>
    <t>115.24万元</t>
  </si>
  <si>
    <t>揭阳市三洲水利管理处补助经费</t>
  </si>
  <si>
    <t>揭阳市三洲水利管理处体制改革后财政人员工资定额补助、揭阳市三洲水利管理处在职人员津贴补贴、揭阳市三洲管理处单位人员社保费补助、揭阳市三洲水利管理处体制改革后人员工资补助、揭阳市三洲拦河闸重建期间财政补助。补助单位人员，完成农田灌溉、灌区生产生活用水任务，完成三洲拦河闸枢纽工程和榕南灌区的防洪、排涝、船闸及小水电站的日常运行和管理任务等。</t>
  </si>
  <si>
    <t>根据揭府函〔2009〕14号、揭市人社〔2018〕270号文件、揭府函〔2010〕199号文件、揭市财〔2009〕88号，揭府函〔2010〕46号文件、揭府办函〔2008〕7号文件。</t>
  </si>
  <si>
    <t>67人</t>
  </si>
  <si>
    <t>72人</t>
  </si>
  <si>
    <t>536.77万元</t>
  </si>
  <si>
    <t>揭阳市横江水库管理处补助经费</t>
  </si>
  <si>
    <t>揭阳市横江水库管理处在职人员津贴补贴补助经费、揭阳市横江水库管理处事业补助经费、揭阳市横江水库工程维护费、横江水库安全工作经费，补助单位人员，做好防汛抗洪工，水库大坝的正常维护、除险、加固等工作，确保水库大坝安全运行。</t>
  </si>
  <si>
    <t>根据揭市机编[2008]34号、揭市人社[2011]45号、揭市人社[2011]345号、揭市财[2013]49号文件、市政府常务会议纪要（四届七次[2008]3号文件</t>
  </si>
  <si>
    <t>276.84万元</t>
  </si>
  <si>
    <t>揭阳市榕江南北河市管重点河段（双溪嘴以上）清漂保洁项目（2023年～2025年）</t>
  </si>
  <si>
    <t>保持榕江南北河市管重点河段（双溪嘴以上），河段长约113公里，其中榕江南河乌石拦河闸至双溪嘴长约72公里、榕江北河北河桥闸至双溪嘴河段长约41公里，打捞面积约3103万平方米，河面基本洁净。</t>
  </si>
  <si>
    <t>揭阳市人民政府批复实施方案（综三[2022]135号）</t>
  </si>
  <si>
    <t>年验收次数</t>
  </si>
  <si>
    <t>验收准时率</t>
  </si>
  <si>
    <t>项目投入资金</t>
  </si>
  <si>
    <t>520万元</t>
  </si>
  <si>
    <t>水浮莲打捞范围内水面环境改善面积</t>
  </si>
  <si>
    <t>3103万平方米</t>
  </si>
  <si>
    <t>受益群众满意度</t>
  </si>
  <si>
    <t xml:space="preserve"> 
水浮莲及漂浮物打捞管理费</t>
  </si>
  <si>
    <t>用于打捞项目管理过程中发生的交通工具、办公用品及工器具支出，人员差旅费、伙食费用等，以及保障单位日常管理和检查巡查验收等管理工作费用。</t>
  </si>
  <si>
    <t>《揭阳市人民政府办公室关于印发&lt;揭阳市加强重点河道管理实施方案&gt;的通知》（揭府办〔2018〕57号）</t>
  </si>
  <si>
    <t>市区河道堤防2025年度维修养护及管理经费</t>
  </si>
  <si>
    <t>做好堤防维护工作，包括：1、年度维修养护费用60万元；2、堤防工程运行管理费30万元，在市区堤长59.052公里及水闸48座进行日常管理及单位日常管理中发生的人员经费及办公支出，水法宣传经费等。</t>
  </si>
  <si>
    <t>根据《堤防工程养护修理规程》</t>
  </si>
  <si>
    <t>完成河湖管护长度</t>
  </si>
  <si>
    <t>59.052公里</t>
  </si>
  <si>
    <t>水闸数量</t>
  </si>
  <si>
    <t>48座</t>
  </si>
  <si>
    <t>堤防防护范围内榕城区预算年度GDP产值预计数</t>
  </si>
  <si>
    <t>5966393万元</t>
  </si>
  <si>
    <t>水资源管理与保护和河长制专项巡查检查</t>
  </si>
  <si>
    <t>根据揭市机编[2022]41号文规定，揭阳市榕江流域管理服务中心，新增了水资源管理与保护职能，负责榕江流域内的水资源保护、水生态修复、水量分配和水量调度等工作。该经费用于保障单位日常运转，保持单位正常履职，更好服务党委政府中心工作。</t>
  </si>
  <si>
    <t>根据揭市机编[2022]41号文</t>
  </si>
  <si>
    <t>完成履职成本支出控制情况</t>
  </si>
  <si>
    <t>开展督导工作（次）</t>
  </si>
  <si>
    <t>支出标准合格率</t>
  </si>
  <si>
    <t>补助资金预期目标</t>
  </si>
  <si>
    <t>北河汇龙湾段水位观测设施</t>
  </si>
  <si>
    <t>1、建设自动水位计1座；2、根据揭阳市水利局交办事项，配套建设工作桥及5个执法艇专用泊位，解决市水利局及管理处执法艇的安全停靠问题。</t>
  </si>
  <si>
    <t>根据水利部《堤防工程养护修理规程》（SL/T595-2023）、《堤防工程管理设计规范》（SL/T171-2020）及相关技术标准的有关要求，堤防建设管理应配套河道水位观测设施等建设，收集河道水位水文信息，为管理单位做好堤防运行安全管理、防洪防汛和排涝工作创造必要条件。</t>
  </si>
  <si>
    <t>完成建设自动水位计数量</t>
  </si>
  <si>
    <t>施工进度</t>
  </si>
  <si>
    <t>6个月</t>
  </si>
  <si>
    <t>揭阳市榕江大围达标加固工程竣工技术鉴定、征地拆迁和财务决算专项</t>
  </si>
  <si>
    <t>根据水利部、省水利厅对榕江大围达标加固工程检查发现问题的整改工作函（水建设函[2022]279号）中的第五、第六、第七点要求，必须进行工程的竣工验收技术鉴定、竣工财务决算、征地拆迁专项报告等工作。</t>
  </si>
  <si>
    <t>根据水利部、省水利厅对榕江大围达标加固工程检查发现问题的整改工作函（水建设函[2022]279号）中的第五、第六、第七点要求，必须完善揭阳市榕江大围达标加固工程竣工验收的程序和手续。</t>
  </si>
  <si>
    <t>合同成本费用</t>
  </si>
  <si>
    <t>158万元</t>
  </si>
  <si>
    <t>完成专项工作数量</t>
  </si>
  <si>
    <t>堤段防护面积</t>
  </si>
  <si>
    <t>88.47平方公里</t>
  </si>
  <si>
    <t>2025年市榕江流域管理服务中心高层次人才生活补贴</t>
  </si>
  <si>
    <t>根据《揭阳市集聚人才创新发展若干措施》设立对具有正、副高级职称(高级技师资格)人才分别给予每人25万元、15万元生活补贴，博士研究生、硕士研究生、重点院校全日制本科生分别给予每人20万元、10万元、5万元生活补贴。该生活补贴分5年逐月发放。单位新招聘共2名重点院校全日制本科生。</t>
  </si>
  <si>
    <t xml:space="preserve"> 《揭阳市集聚人才创新发展若干措施实施细则》（揭市组通〔2021〕6号）</t>
  </si>
  <si>
    <t>按期支付</t>
  </si>
  <si>
    <t>揭阳市农业农村局</t>
  </si>
  <si>
    <r>
      <rPr>
        <b/>
        <sz val="20"/>
        <rFont val="宋体"/>
        <charset val="134"/>
      </rPr>
      <t>1.持续巩固拓展脱贫攻坚成果。</t>
    </r>
    <r>
      <rPr>
        <sz val="20"/>
        <rFont val="宋体"/>
        <charset val="134"/>
      </rPr>
      <t>健全完善数据会商制度，紧盯督查重点人群，研判返贫致贫风险，精准识别监测对象；做好为脱贫户及监测对象购买防返贫救助保险和“揭阳市民保”；充分发挥驻镇帮镇扶村工作队作用和资源优势，引进更多优质的东莞帮扶企业落地投资，充分实现就业帮扶。</t>
    </r>
    <r>
      <rPr>
        <b/>
        <sz val="20"/>
        <rFont val="宋体"/>
        <charset val="134"/>
      </rPr>
      <t xml:space="preserve">
2.千方百计守牢粮食安全底线。</t>
    </r>
    <r>
      <rPr>
        <sz val="20"/>
        <rFont val="宋体"/>
        <charset val="134"/>
      </rPr>
      <t>及时兑发耕地地力保护补贴和实际种粮农民一次性补贴，加大气象灾害预警服务力度，加强农业机械调度和督促检查，助力粮食生产；因地制宜发展甘薯生产；将土地流转工作重点调整为推动“数”到“质”的提升；开展农资打假执法行动。</t>
    </r>
    <r>
      <rPr>
        <b/>
        <sz val="20"/>
        <rFont val="宋体"/>
        <charset val="134"/>
      </rPr>
      <t xml:space="preserve">
3.推动农业产业化品牌化发展。</t>
    </r>
    <r>
      <rPr>
        <sz val="20"/>
        <rFont val="宋体"/>
        <charset val="134"/>
      </rPr>
      <t>进一步深化农业产业链“链长制”“G+5+10”工作机制；加快编制我市现代化海洋牧场总体规划；全力打造具有揭阳特色的“揭农尚品”农产品品牌；落实省预制菜10条措施，积极推进“预制菜”产业高质量发展。</t>
    </r>
    <r>
      <rPr>
        <b/>
        <sz val="20"/>
        <rFont val="宋体"/>
        <charset val="134"/>
      </rPr>
      <t xml:space="preserve">
4.加快实施和美乡村建设。</t>
    </r>
    <r>
      <rPr>
        <sz val="20"/>
        <rFont val="宋体"/>
        <charset val="134"/>
      </rPr>
      <t>稳妥推进“典型村”创建提升，持续推进村庄清洁绿化行动，开展农村厕所革命专项整治，衔接推进农村生活污水治理，推进乡村振兴示范带建设。</t>
    </r>
    <r>
      <rPr>
        <b/>
        <sz val="20"/>
        <rFont val="宋体"/>
        <charset val="134"/>
      </rPr>
      <t xml:space="preserve">
5.持续激发农村综合改革活力。</t>
    </r>
    <r>
      <rPr>
        <sz val="20"/>
        <rFont val="宋体"/>
        <charset val="134"/>
      </rPr>
      <t>壮大农村集体经济；推进省级农业社会化服务创新试点工作；促进农业适度规模经营；探索优化农村宅基地审批管理工作；推动村集体集体经济收益与村（社区）干部奖励待遇挂钩机制,加强农村集体“三资”监管。</t>
    </r>
    <r>
      <rPr>
        <b/>
        <sz val="20"/>
        <rFont val="宋体"/>
        <charset val="134"/>
      </rPr>
      <t xml:space="preserve">
6.加大农业科技推广力度.做好农业新技术和农作物新品种的引进、试验、示范、推广等工作。</t>
    </r>
    <r>
      <rPr>
        <sz val="20"/>
        <rFont val="宋体"/>
        <charset val="134"/>
      </rPr>
      <t>依托省农科院揭阳分院开展科研、试验示范推广进行合作,有效提高科技对主要农产品产业发展的技术支撑能力，为农业可持续发展提供技术储备提供有效保障。</t>
    </r>
  </si>
  <si>
    <t>65个乡镇驻镇帮镇扶村补助资金</t>
  </si>
  <si>
    <t>65个乡镇按每个乡镇平均每年2000万元的标准筹集资金，由省级、东莞市、市本级、属地县（市、区）按照60%、30%、2.5%、7.5%比例分担来测算。</t>
  </si>
  <si>
    <t>根据《广东省委办公厅 广东省政府办公厅关于印发＜广东省乡村振兴驻镇帮镇扶村工作方案＞的通知》等文件。</t>
  </si>
  <si>
    <t>补助乡镇数量</t>
  </si>
  <si>
    <t>65个</t>
  </si>
  <si>
    <t>任务完成及时率</t>
  </si>
  <si>
    <t>65个乡镇的补助成本</t>
  </si>
  <si>
    <t>3250万元</t>
  </si>
  <si>
    <t>有劳动能力脱贫户年人均可支配收入（万元）</t>
  </si>
  <si>
    <t>2024年离岗基层老兽医市级补助资金</t>
  </si>
  <si>
    <t>为妥善解决离岗基层老兽医生活困难问题，根据《揭阳市离岗基层老兽医补助发放工作方案》进行经费补助，除省补助资金外，榕城区、揭东区,市财政、区财政各分担50%。</t>
  </si>
  <si>
    <t>根据《揭阳市离岗基层老兽医补助发放工作方案》文件。</t>
  </si>
  <si>
    <t>发放符合条件人员补助</t>
  </si>
  <si>
    <t>441人</t>
  </si>
  <si>
    <t>受助对象市级离岗基层老兽医补助覆盖率</t>
  </si>
  <si>
    <t>补助市级离岗基层老兽医资金发放及时率</t>
  </si>
  <si>
    <t>市级离岗基层老兽医补助成本</t>
  </si>
  <si>
    <t>105万元</t>
  </si>
  <si>
    <t>受助对象获补助年限</t>
  </si>
  <si>
    <t>“菜篮子”工程建设专项资金</t>
  </si>
  <si>
    <t>国务院办公厅关于统筹推进新一轮“菜篮子”工程建设的意见(国办发 〔2010〕18号)，落实“菜篮子”市长负责制工作，培育“菜篮子”基地，增强辐射带动能力，保障全市“菜篮子”产品稳定供给。按每个基地10万元测算。</t>
  </si>
  <si>
    <t>国务院办公厅关于统筹推进新一轮“菜篮子”工程建设的意见(国办发 〔2010〕18号)。</t>
  </si>
  <si>
    <t>扶持2025年新增的市级以上“菜篮子”基地</t>
  </si>
  <si>
    <t>基地一年内农产品质量安全监测合格率</t>
  </si>
  <si>
    <t>基地带动劳动力</t>
  </si>
  <si>
    <t>办公经费补助-运转与事业发展保障经费</t>
  </si>
  <si>
    <t>用于弥补单位日常运转所需要的费用，主要用于日常所需水电费、维修维护费，差旅费、办公耗材及其他费用。</t>
  </si>
  <si>
    <t>根据《中共揭阳市委办公室 揭阳市人民政府办公室 关于调整揭阳市农业农村局“三定”规定的通知》文件。</t>
  </si>
  <si>
    <t>办公楼日常维护维修次数</t>
  </si>
  <si>
    <t>83.6万元</t>
  </si>
  <si>
    <t>保障机构运转有效性</t>
  </si>
  <si>
    <t>乡村振兴工作经费</t>
  </si>
  <si>
    <t>根据中央、省有关工作部署和年度重点工作任务，开展乡村振兴宣传、培训、核查、暗访、督导、绩效考核以及乡村振兴服务中心专项工作等，进一步推进巩固拓展脱贫攻坚成果同乡村振兴有效衔接。</t>
  </si>
  <si>
    <t>根据《中共共产党农村工作条例》《广东省全面推进乡村振兴战略实绩考核办法》《揭阳市全面推进乡村振兴战略实绩考核办法》等文件。</t>
  </si>
  <si>
    <t>开展乡村振兴核查工作</t>
  </si>
  <si>
    <t>21.95万元</t>
  </si>
  <si>
    <t>机构运转有效性</t>
  </si>
  <si>
    <t>购置电梯经费</t>
  </si>
  <si>
    <t>通过市场询价，购置新电梯费用约30万元（包括其他配套建设）。</t>
  </si>
  <si>
    <t>根据关于印发《电梯安全筑底三年行动方案（2023-2025年）》的通知文件。</t>
  </si>
  <si>
    <t>特种设备购置费</t>
  </si>
  <si>
    <t>揭阳市第三次全国土壤普查工作成果编制费用</t>
  </si>
  <si>
    <t>根据《广东省人民政府转发国务院关于开展第三次全国土壤普查的通知》（粤府〔2022〕26号）要求，我市需要完成揭阳市第三次全国土壤普查工作成果编制。</t>
  </si>
  <si>
    <t>根据《广东省人民政府转发国务院关于开展第三次全国土壤普查的通知》（粤府〔2022〕26号）。</t>
  </si>
  <si>
    <t>市级成果编制数</t>
  </si>
  <si>
    <t>土壤普查工作成果编制成本费用</t>
  </si>
  <si>
    <t>购置公务用车</t>
  </si>
  <si>
    <t>我局公务车老化，维修费用高，现已达到使用年限的车辆有7辆，近期计划先报废2辆公务车。</t>
  </si>
  <si>
    <t>根据《关于重新核定一般公务用车编制的通知》（揭市机管〔2021〕51号），《关于重新核定市农业农村局执法执勤用车和特种专业技术用车编制的通知》（揭市财资〔2021〕5号）。</t>
  </si>
  <si>
    <t>18万元</t>
  </si>
  <si>
    <t>农村生活污水治理工作经费</t>
  </si>
  <si>
    <t>根据七届市政府第82次常务会议要求，贯彻落实省、市2024年十件民生实事的工作部署，发挥牵头抓总作用，加强业务指导和督促检查，用于开展农村生活污水治理宣传、督查、检查、聘请专家、人员培训学习、资料印刷等工作，扎实推进农村生活污水治理民生实事办理。</t>
  </si>
  <si>
    <t>根据七届市政府第82次常务会议要求，贯彻落实省、市2024年十件民生实事的工作部署。</t>
  </si>
  <si>
    <t>县域自然村生活污水治理率</t>
  </si>
  <si>
    <t>开展污水治理等工作费用成本</t>
  </si>
  <si>
    <t>“三资”平台升级改造、运维等经费</t>
  </si>
  <si>
    <t>升级改造市级“三资”平台并支持技术运维费用。根据《广东省农村集体“三资”监管突出问题集中专项整治行动方案》部署要求，省农业农村厅、省财政厅要求各地市要及时做好农村财务数据汇交，并将系统平台对接至全国农村集体资产监督管理平台。</t>
  </si>
  <si>
    <t>根据《广东省农村集体“三资”监管突出问题集中专项整治行动方案》部署。</t>
  </si>
  <si>
    <t>市级“三资”平台数量（片）</t>
  </si>
  <si>
    <t>“三资”平台改造、运维费用成本</t>
  </si>
  <si>
    <t>海洋综合管理经费</t>
  </si>
  <si>
    <t>结合每年技能竞赛、培训等活动，用于日常海洋渔业执法履职行动，办案执法设备采购、维护，人员差旅、培训、伙食补助等费用，海洋渔业普法宣传，综合指挥平台、军警民联防平台、船讯网等平台信息化建设。</t>
  </si>
  <si>
    <t>根据《揭阳市海洋综合执法支队职能配置、内设机构和人员编制规定》《年度广东省海洋综合执法工作要点》等文件</t>
  </si>
  <si>
    <t>执法行动次数</t>
  </si>
  <si>
    <t>30次</t>
  </si>
  <si>
    <t>开展日常海洋执法活动费用</t>
  </si>
  <si>
    <t>农产品质量安全监测</t>
  </si>
  <si>
    <t>在全市开展农产品质量安全监测过程中所需要的检测样品费、差旅费、仪器设备维修（护）及检定校准费、水电费、废液处理费、专用材料费、资料印刷费、小型仪器设备购置费、人员培训学习等工作费用。</t>
  </si>
  <si>
    <t>根据《关于印发2024年市级农产品质量安全监测方案的通知》（揭市农函〔2024〕136号）。</t>
  </si>
  <si>
    <t>定量检测样品数量</t>
  </si>
  <si>
    <t>400次</t>
  </si>
  <si>
    <t>开展农产品监测费用成本</t>
  </si>
  <si>
    <t>揭阳市种子品质鉴定、农药化肥和饲料产品质量检测项目</t>
  </si>
  <si>
    <t>1、根据上级工作部署持续开展种业监管执法年活动，完成国家和省下达的种子市场和应急储备种子质量监督抽查任务，年度抽检种子样品不少于15份，项目实施对市场销售的农作物种子扩大监督抽查范围，以保证种子质量，保护农民利益，确保农业生产安全。
2、完成年度农药、化肥监督抽查样品任务40个以上，促进农药、化肥生产、经营和使用进一步规范。
3、完成2025年度饲料生产许可审核和2025年度饲料产品质量抽检检测等任务。</t>
  </si>
  <si>
    <t>1、依据《关于印发2024年广东省种业监管工作方案的通知》（粤农农办〔2024〕11号）以及《关于印发〈2024年揭阳市打击侵犯知识产权和制售假冒伪劣商品工作要点〉的通知》（揭双打办〔2024〕3号）文件。
2、根据《广东省市场监督管理局关于印送〈2023年度市场监管综合督查考核实施方案〉的函》(粤市监办函〔2023〕1329 号)、《关于开展农药监督抽查工作的通知》和《肥料登记管理办法》。
3.根据《广东省人民政府关于开展地级以上市人民政府质量工作考核的通知》、揭阳市质量强市工作领导小组办公室《关于印发〈2023年广东省质量工作考核存在问题整改方案〉的通知》和揭阳市农业农村局《关于印发〈2024年饲料质量安全监管工作方案〉的通知》等文件。</t>
  </si>
  <si>
    <t>定量监测农药、化肥数量</t>
  </si>
  <si>
    <t>40次</t>
  </si>
  <si>
    <t>监督抽查样品数量</t>
  </si>
  <si>
    <t>15个</t>
  </si>
  <si>
    <t>开展农药、化肥饲料等监测费用成本</t>
  </si>
  <si>
    <t>受污染耕地安全利用项目</t>
  </si>
  <si>
    <t>受污染耕地安全利用相关工作均明确纳入粮食安全责任、环境保护责任等考核。根据省农业农村厅要求，2025年要求受污染耕地措施到位率100%，受污染耕地安全利用率稳定在93%。按照2024年任务标准，我市受污染耕地安全利用任务面积48824亩，需对区域内实施抽检全覆盖，拟抽取水稻和蔬菜样本共130个，检测铅、镉、砷、汞，镉5种重金属元素.</t>
  </si>
  <si>
    <t>根据《广东省农业农村厅广东省生态环境厅关于印发广东省2024年度受污染耕地安全利用工作方案的通知》。</t>
  </si>
  <si>
    <t>抽检农产品数量</t>
  </si>
  <si>
    <t>开展抽检农产品费用成本</t>
  </si>
  <si>
    <t>渔港渔船安全生产监管经费</t>
  </si>
  <si>
    <t>用于加强渔港渔船安全生产执法监管，开展安全生产治本攻坚三年行动和商渔共治行动，推动渔船安全隐患排查整改，举办安全教育培训班和应急演练，加强安全生产政策法规宣传，加强渔业安全基础条件建设，提升从业人员安全素质，确保顺利通过省“渔船安全监管”考核工作。</t>
  </si>
  <si>
    <t>根据《广东省海洋综合执法系统安全生产治本攻坚三年行动实施方案（2024—2026年）》《揭阳市“商渔共治”三年攻坚行动方案（2024―2026年）》《年度安全生产责任制和消防工作考核实施方案》《年度全省“渔船安全监管”考评工作方案》等文件要求。</t>
  </si>
  <si>
    <t>渔船渔港安全隐患排查整改</t>
  </si>
  <si>
    <t>开展渔港渔船安全生产监管费用成本</t>
  </si>
  <si>
    <t>对具有正、副高级职称(高级技师资格)人才分别给予每人25万元、15万元生活补贴，博士研究生、硕士研究生、重点院校全日制本科生分别给予每人20万元、10万元、5万元生活补贴。该生活补贴分5年逐月发放。我局现有高层次人才博士研究生一位、硕士研究生四位,本科生一名，2025年合计应发放13万元。</t>
  </si>
  <si>
    <t>《揭阳市集聚人才创新发展若干措施实施细则》（揭市组通〔2021〕6号）。</t>
  </si>
  <si>
    <t>补助人才数量</t>
  </si>
  <si>
    <t>9人</t>
  </si>
  <si>
    <t>资助人才费用</t>
  </si>
  <si>
    <t>13万</t>
  </si>
  <si>
    <t>根据关于建立离退休干部职工党组织工作经费保障机制的实施意见（试行），进一步丰富退休党员的组织生活，确保退休党支部工作有序运转、活动正常开展、作用充分发挥。</t>
  </si>
  <si>
    <t>根据《关于建立离退休干部职工党组织工作经费保障机制的实施意见（试行）》文件。</t>
  </si>
  <si>
    <t>开展退休党支部活动次数</t>
  </si>
  <si>
    <t>退休党支部活动成本</t>
  </si>
  <si>
    <t>0.3万元</t>
  </si>
  <si>
    <t>离退休干部职党组织经费</t>
  </si>
  <si>
    <t>根据《关于做好离退休干部职工党组织书记工作补贴发放工作的方案》，退休支部书记为退休党员的，每月发放300元工作补贴。</t>
  </si>
  <si>
    <t>根据《关于做好离退休干部职工党组织书记工作补贴发放工作的方案》文件。</t>
  </si>
  <si>
    <t>补贴退休支部书记费用</t>
  </si>
  <si>
    <t>0.36万元</t>
  </si>
  <si>
    <t>农作物新品种选育、试验推广</t>
  </si>
  <si>
    <t>优质水稻、作物和果蔬新品种引进、试验、示范、推广及杂交选育种等科研试验。</t>
  </si>
  <si>
    <t>《中华人民共和国农业技术推广法》</t>
  </si>
  <si>
    <t>农作物新品种选育、试验推广数量</t>
  </si>
  <si>
    <t>56个</t>
  </si>
  <si>
    <t>引进新品种优良率</t>
  </si>
  <si>
    <t>科研试验场所物业管理及后勤保障</t>
  </si>
  <si>
    <t>聘请人员对单位科研试验场所开展物业管理及后勤保障工作。</t>
  </si>
  <si>
    <t>聘请物业管理及后勤服务人数</t>
  </si>
  <si>
    <t>集聚人才创新发展</t>
  </si>
  <si>
    <t>博硕士和急需紧缺人才引进生活补贴。</t>
  </si>
  <si>
    <t>差额单位全年人员工资（非统发工资）</t>
  </si>
  <si>
    <t>全年在职人员（非统发）工资人员费用。</t>
  </si>
  <si>
    <t>预算差额单位全年在职人员（非统发）工资人员费用。</t>
  </si>
  <si>
    <t>106.66万元</t>
  </si>
  <si>
    <t>单位全部人员工资人员费用</t>
  </si>
  <si>
    <t>11人</t>
  </si>
  <si>
    <t>项目支付及时率</t>
  </si>
  <si>
    <t>在职人员工资（覆盖率）</t>
  </si>
  <si>
    <t>人员工资人员费用机制可持续性</t>
  </si>
  <si>
    <t>绩效工资（慰问金）</t>
  </si>
  <si>
    <t>在职人员绩效工资，差额单位在职绩效工资人年1万元，（11人*1万＝11万元）。</t>
  </si>
  <si>
    <t>预算绩效工资（慰问金）</t>
  </si>
  <si>
    <t>11万元</t>
  </si>
  <si>
    <t>特殊贡献奖</t>
  </si>
  <si>
    <t>退休人员特殊贡献奖（杨木树）年720元。</t>
  </si>
  <si>
    <t>720元</t>
  </si>
  <si>
    <t>退休人员一人（杨木树）。</t>
  </si>
  <si>
    <t>水产良种培育经费（非税收入）</t>
  </si>
  <si>
    <t>开展水产养殖宣传、调研、考核、培训、信息数据收集整理，减少养殖户成本费用、安全用药健康养殖等工作。</t>
  </si>
  <si>
    <t>非税收入资金用于该项目。根据《渔业法》、有关规定。加强水产种苗工程建设是国家渔业工作的一项重要内容，各级财政每年都安排相关经费预算，予以支持。</t>
  </si>
  <si>
    <t>实施的水产养殖户信息数据收入整理项目数量</t>
  </si>
  <si>
    <t>揭阳市商务局</t>
  </si>
  <si>
    <t>通过组团参加广交会、中国国际进口博览会、加工贸易博览会等国内外经贸活动，支持企业开拓国际市场，抢抓出口订单，促进我市外贸持续稳定发展，预计2025年外贸进出口增长率可达8%。其中，计划2025年组织企业参加2届广交会，预计每届参加广交会企业数量超100家。同时，通过系列促消费活动，推动传统消费提档升级，进一步释放消费潜力，预计2025年社会消费品零售总额增速可达3.5%。</t>
  </si>
  <si>
    <t>我局目前在用公车（粤VWJ023）于2011年启用，因使用时间较长，车况差，维保费用高。为保障业务的顺利开展，拟购置公车一辆</t>
  </si>
  <si>
    <t>25万</t>
  </si>
  <si>
    <t>闽粤赣十三市区域合作活动经费</t>
  </si>
  <si>
    <t>每年我市拨付给闽西南、粤东、赣东南区域合作办公室5万元工作经费。</t>
  </si>
  <si>
    <t>闽西南、粤东、赣东南经济协作区章程</t>
  </si>
  <si>
    <t>境外展会（开拓国际市场）经贸活动经费</t>
  </si>
  <si>
    <t>为贯彻落实中央、省关于外贸稳增长、调结构的政策措施，进一步帮助企业深度开拓国际市场，抢抓出口订单，促进我市外贸持续稳定发展，率团参加商品展等，拜访展会主办单位和相关商会，寻求经贸合作。</t>
  </si>
  <si>
    <t>28万</t>
  </si>
  <si>
    <t>在境外开展经贸活动场次</t>
  </si>
  <si>
    <t>经贸团行政人员数量</t>
  </si>
  <si>
    <t>港澳经贸活动经费</t>
  </si>
  <si>
    <t>赴港澳地区参加有关经贸活动，包括粤港经济技术贸易合作交流会、粤澳名优商品展等。</t>
  </si>
  <si>
    <t>出访天数</t>
  </si>
  <si>
    <t>3天</t>
  </si>
  <si>
    <t>国内经贸活动及其他工作经费</t>
  </si>
  <si>
    <t>组团参加每年2届的广交会、中国国际进口博览会、粤东侨博会、拓展内销展会等国内经贸活动工作经费。根据部门职能完成年度商务预期目标所开展的工作。</t>
  </si>
  <si>
    <t>出差伙食补助费标准</t>
  </si>
  <si>
    <t>100元/人﹒天</t>
  </si>
  <si>
    <t>组织企业参加广交会届数</t>
  </si>
  <si>
    <t>2届</t>
  </si>
  <si>
    <t>揭阳分团每届参加广交会企业数量</t>
  </si>
  <si>
    <t>商务工作经费</t>
  </si>
  <si>
    <t>完成市委市政府各项中心任务所需的商务工作经费</t>
  </si>
  <si>
    <t>12万</t>
  </si>
  <si>
    <t>聘请第三方机构评审次数</t>
  </si>
  <si>
    <t>机场口岸综合楼物业管理经费</t>
  </si>
  <si>
    <t>机场口岸综合楼及附楼位于揭阳潮汕国际机场，由地方政府筹资建设，产权属于地方政府，作为驻机场口岸各查验部门查验、监管和服务设施，其公共场所保洁、绿化、水电、电梯等维护由地方政府负担。</t>
  </si>
  <si>
    <t>30万</t>
  </si>
  <si>
    <t>口岸建设费及补助经费</t>
  </si>
  <si>
    <t>根据一类口岸建设标准要求，专项支持各口岸查验部门完善口岸查验设施设备及人员建设。</t>
  </si>
  <si>
    <t>《市政府工作会议纪要》第26期、市政府办公室文件办理通知（办文编号：综五签报〔2021〕8号）</t>
  </si>
  <si>
    <t>230万</t>
  </si>
  <si>
    <t>支出金额</t>
  </si>
  <si>
    <t>惠来边检站服务船艘次</t>
  </si>
  <si>
    <t>260艘次</t>
  </si>
  <si>
    <t>惠来边检站派出驻点警力日均人数</t>
  </si>
  <si>
    <t>揭阳海关监管进出境船舶船次</t>
  </si>
  <si>
    <t>220船次</t>
  </si>
  <si>
    <t>揭阳海关监管进出口的货物数量</t>
  </si>
  <si>
    <t>2000万吨</t>
  </si>
  <si>
    <t>驻港口口岸查验单位专项工作经费</t>
  </si>
  <si>
    <t>为推进我市口岸建设工作，对驻揭港口口岸查验单位给予经费支持，以保证揭阳港口口岸的正常运转与秩序。</t>
  </si>
  <si>
    <t>《市政府工作会议纪要》（揭府纪要〔2022〕26号）、市政府办公室文件办理通知（办文编号：职转〔2022〕172号）和《市政府工作会议纪要》（揭府纪要〔2023〕22号）</t>
  </si>
  <si>
    <t>586万</t>
  </si>
  <si>
    <t>海关工作经费</t>
  </si>
  <si>
    <t>揭阳海关作为中央驻揭单位，负责揭阳市范围内海关各类管理工作，严守国门安全防止疫情疫病传播，严厉打击走私等违法犯罪行为，主动服务外贸推动地方经济高质量发展，维护经济秩序稳定。为保障揭阳海关各项工作顺利开展，专项支持海关工作人员后勤保障工作。</t>
  </si>
  <si>
    <t>《揭阳市人民政府办公室文件办理通知》（职转[2020]40号）</t>
  </si>
  <si>
    <t>开展普法培训、业务宣传、外贸调研次数</t>
  </si>
  <si>
    <t>因保障能力造成执法差错率、单证差错率、设备故障率</t>
  </si>
  <si>
    <t>检验检疫监督抽查、风险检测完成率</t>
  </si>
  <si>
    <t>整体通关时间较2017年压缩比</t>
  </si>
  <si>
    <t>支持离退休干部党组织活动</t>
  </si>
  <si>
    <t>0.3万</t>
  </si>
  <si>
    <t>揭市老干通
〔2023〕1号</t>
  </si>
  <si>
    <t>0.72万</t>
  </si>
  <si>
    <t>给予工作补贴人数</t>
  </si>
  <si>
    <t>揭阳市文化广电旅游体育局</t>
  </si>
  <si>
    <t>揭阳市文化广电旅游体育局根据市委、市委工作安排，扎实推进全市文化广电旅游体育各项工作，奋力建设具有浓厚潮客特色的文化强市和广东省山海风情休闲城市。1、加强文化遗产保护利用；2、推动文旅体产业发展；3、丰富公共文体服务供给；4、支持文化艺术繁荣发展；5、抓好广播电视行业管理；6、规范文旅体市场经营。</t>
  </si>
  <si>
    <t>机关运行经费</t>
  </si>
  <si>
    <t>该项目资金主要用于独立办公后水电、物业、保洁保安、办公耗材等支出。</t>
  </si>
  <si>
    <t>物业管理费支出标准</t>
  </si>
  <si>
    <t>1.2万元/月</t>
  </si>
  <si>
    <t>支付电费月数</t>
  </si>
  <si>
    <t>支付通信服务费月数</t>
  </si>
  <si>
    <t>电费缴纳及时率</t>
  </si>
  <si>
    <t>维持机关运行</t>
  </si>
  <si>
    <t>正常运转</t>
  </si>
  <si>
    <t>揭阳市开展“扫黄打非”工作</t>
  </si>
  <si>
    <t>一是围绕清源、固边、净网、护苗、秋风、剑网等主要任务，开展“扫黄打非”各专项整治行动。二是参加“扫黄打非”集中办案、业务培训，提升工作能力。三是强化日常监管，组织执法检查、查办有关案件。</t>
  </si>
  <si>
    <t>根据省、市“扫黄打非”工作方案要求</t>
  </si>
  <si>
    <t>项目投入金额</t>
  </si>
  <si>
    <t>执法检查家次</t>
  </si>
  <si>
    <t>200家次</t>
  </si>
  <si>
    <t>出动执法人员数</t>
  </si>
  <si>
    <t>开展业务培训次数</t>
  </si>
  <si>
    <t>意识形态和文化安全</t>
  </si>
  <si>
    <t>维护意识形态和文化安全</t>
  </si>
  <si>
    <t>群众体育-青少年体育</t>
  </si>
  <si>
    <t>贯彻落实“奥运争光计划”，科学组织选拔青少年运动员苗子，通过训练选材，输送到上级运动队或代表揭阳市参加省级比赛；深入贯彻落实习近平总书记提出“让孩子跑起来”的要求。</t>
  </si>
  <si>
    <t>广东省财政厅关于印发《广东省彩票公益金管理办法》的通知</t>
  </si>
  <si>
    <t>275万元</t>
  </si>
  <si>
    <t>举办体育活动、选拔赛场次</t>
  </si>
  <si>
    <t>参加省级以上比赛项目数</t>
  </si>
  <si>
    <t>10项</t>
  </si>
  <si>
    <t>举办市级锦标赛项目数</t>
  </si>
  <si>
    <t>6项</t>
  </si>
  <si>
    <t>受益青少年人数</t>
  </si>
  <si>
    <t>150人次</t>
  </si>
  <si>
    <t>群众体育-完善公共体育设施建设</t>
  </si>
  <si>
    <t>为增强群众身体素质，保障群众健身需求，完善公共体育设施建设。建设5个以上健身功能区，配备球场、健身路径等健身器材。</t>
  </si>
  <si>
    <t>349万元</t>
  </si>
  <si>
    <t>建设健身功能区数量</t>
  </si>
  <si>
    <t>建设球场数量</t>
  </si>
  <si>
    <t>开展赛事活动数</t>
  </si>
  <si>
    <t>受益群众数量</t>
  </si>
  <si>
    <t>40000人次</t>
  </si>
  <si>
    <t>公车购置经费</t>
  </si>
  <si>
    <t>我局公务用车使用年限过长，车辆车况较差，日常维修保养费用偏高，且存在一定安全隐患，特别是粤V35622（商务车，购置时间2010年2月，累计行驶里程324914公里），难以保障工作安全开展，拟按程序报废粤V35622，更新一部新能源商务车。</t>
  </si>
  <si>
    <t>公车购置成本</t>
  </si>
  <si>
    <t>公车座位数量</t>
  </si>
  <si>
    <t>5座</t>
  </si>
  <si>
    <t>汽车排量</t>
  </si>
  <si>
    <t>1.8L</t>
  </si>
  <si>
    <t>保障局机关公务运行</t>
  </si>
  <si>
    <t>群众文化活动经费</t>
  </si>
  <si>
    <t>群众文艺作品评选，打造提升工作，开展群众性文化活动。</t>
  </si>
  <si>
    <t>设备租赁费</t>
  </si>
  <si>
    <t>举办惠民活动</t>
  </si>
  <si>
    <t>评选作品数量</t>
  </si>
  <si>
    <t>参与群众数量</t>
  </si>
  <si>
    <t>市民精神文化生活</t>
  </si>
  <si>
    <t>进一步丰富</t>
  </si>
  <si>
    <t>群众体育-全民健身活动区(市直）更新维护</t>
  </si>
  <si>
    <t>建设全民健身活动室户外全民健身活动区（含篮球场及健身路径区）。</t>
  </si>
  <si>
    <t>全民健身活动区个数</t>
  </si>
  <si>
    <t>篮球场</t>
  </si>
  <si>
    <t>健身路径</t>
  </si>
  <si>
    <t>1条</t>
  </si>
  <si>
    <t>受益群众数</t>
  </si>
  <si>
    <t>“四普”工作经费</t>
  </si>
  <si>
    <t>按国家文物局规定，开展第四次全国文物普查工作。工作补助经费参照全国第一次可移动文物普查，2025年完成野外数据采集，形成普查初步成果。</t>
  </si>
  <si>
    <t>根据《国家文物局关于开展第四次全国文物普查准备工作的通知》（文物普查发[2023]22号）</t>
  </si>
  <si>
    <t>普查区域数量</t>
  </si>
  <si>
    <t>参加普查人数</t>
  </si>
  <si>
    <t>实地普查次数</t>
  </si>
  <si>
    <t>文物保护水平</t>
  </si>
  <si>
    <t>进一步提升</t>
  </si>
  <si>
    <t>执法工作经费</t>
  </si>
  <si>
    <t>为提高全市文化市场执法人员的业务水平，组织开展执法业务培训、集中办案、案卷评查，补齐短板，提高队伍的执法能力。</t>
  </si>
  <si>
    <t>根据文旅部、省文旅厅关于文化市场综合执法工作考评要求</t>
  </si>
  <si>
    <t>9.84万元</t>
  </si>
  <si>
    <t>300家次</t>
  </si>
  <si>
    <t>参加上级业务培训次数</t>
  </si>
  <si>
    <t>维护我市文化旅游市场环境</t>
  </si>
  <si>
    <t>健康有序</t>
  </si>
  <si>
    <t>竞技体育</t>
  </si>
  <si>
    <t>参加省相关工作会议；组织我市运动员参加省注册、全国注册；组织相关人员参加培训。</t>
  </si>
  <si>
    <t>参加广东、国家运动员注册人数</t>
  </si>
  <si>
    <t>组织教练员参加培训人数</t>
  </si>
  <si>
    <t>已在省、国家注册的运动员年度确认人数</t>
  </si>
  <si>
    <t>教练员业务理论水平</t>
  </si>
  <si>
    <t>不断提高</t>
  </si>
  <si>
    <t>市辖区分成</t>
  </si>
  <si>
    <t>市辖区（榕城、揭东）体彩公益金分成，由市财政返拨各区。</t>
  </si>
  <si>
    <t>根据《彩票管理条例》(国务院令第554号)、财政部印发《彩票公益金管理办法》（财综〔2012〕15号）</t>
  </si>
  <si>
    <t>县市区分成金额</t>
  </si>
  <si>
    <t>360万元</t>
  </si>
  <si>
    <t>县市区分成数量</t>
  </si>
  <si>
    <t>体彩公益金分成批次</t>
  </si>
  <si>
    <t>2批</t>
  </si>
  <si>
    <t>转移支付下达对象准确率</t>
  </si>
  <si>
    <t>市辖区体育繁荣发展</t>
  </si>
  <si>
    <t>进一步促进</t>
  </si>
  <si>
    <t>文广旅体工作经费</t>
  </si>
  <si>
    <t>为保障文广旅体局各职能工作任务顺利完成，特申请该项经费，主要用于安全生产；各科室按职能开展相关工作，档案整理、干部职工体检，网络安全检查、应急演练等，参加省、市召开各类会议、培训、组织市、县各类指导、检查等业务工作。</t>
  </si>
  <si>
    <t>支付及时率</t>
  </si>
  <si>
    <t>支付标准合格率</t>
  </si>
  <si>
    <t>保障文广旅体局各职能工作任务</t>
  </si>
  <si>
    <t>顺利完成</t>
  </si>
  <si>
    <t>文化遗产保护经费</t>
  </si>
  <si>
    <t>组织参加和召开会议、宣传文化遗产保护、组织培训等，促进文化遗产保护工作提升。</t>
  </si>
  <si>
    <t>根据《中华人民共和国文物保护法》和《中华人民共和国非物质文化遗产法》相关要求</t>
  </si>
  <si>
    <t>组织业务检查等活动</t>
  </si>
  <si>
    <t>参加省、市各类会议、活动等</t>
  </si>
  <si>
    <t>10人次</t>
  </si>
  <si>
    <t>参加培训、宣传活动人数</t>
  </si>
  <si>
    <t>受益人数</t>
  </si>
  <si>
    <t>群众体育-全民健身工作经费</t>
  </si>
  <si>
    <t>开展丰富多彩的全民健身活动；开展形式多样的群众体育活动及竞赛；组织群众体育组各项目比赛；组队参加省赛；开展体质测定及体育监测工作，按时按质完成上级下达的任务；对市区临江北路体育公园等公共体育场地器材进行维护、更换。</t>
  </si>
  <si>
    <t>全民健身工作经费</t>
  </si>
  <si>
    <t>350万元</t>
  </si>
  <si>
    <t>全民健身活动场次</t>
  </si>
  <si>
    <t>国民体质监测及测定样本量</t>
  </si>
  <si>
    <t>4000个</t>
  </si>
  <si>
    <t>承办省赛项目</t>
  </si>
  <si>
    <t>受益人群</t>
  </si>
  <si>
    <t>100000人次</t>
  </si>
  <si>
    <t>根据人社局通知及招聘需求，发放局属各事业单位博硕士、急需紧缺人才引进生活补贴。其中：硕士6人，每人2万元；急需紧缺重点本科院校1人，每人1万元。</t>
  </si>
  <si>
    <t>根据《揭阳市集聚人才创新发展若干措施实施细则》（揭市组发〔2021〕6号）</t>
  </si>
  <si>
    <t>引进人才补助支出标准（硕士研究生）</t>
  </si>
  <si>
    <t>2万元/人</t>
  </si>
  <si>
    <t>引进人才补助支出标准（重点院校全日制本科生）</t>
  </si>
  <si>
    <t>引进人才生活保障</t>
  </si>
  <si>
    <t>得到保障</t>
  </si>
  <si>
    <t>组团参加省深圳文博会</t>
  </si>
  <si>
    <t>组织行政人员和企业代表参加年度深圳文博会，设立揭阳展馆，展示揭阳特色文旅产品，与业界开展对接交流。</t>
  </si>
  <si>
    <t>根据省关于做好中国（深圳）国际文化产业博览交易会通知要求</t>
  </si>
  <si>
    <t>车辆运输费</t>
  </si>
  <si>
    <t>参展物品</t>
  </si>
  <si>
    <t>15件</t>
  </si>
  <si>
    <t>活动天数</t>
  </si>
  <si>
    <t>参加人数</t>
  </si>
  <si>
    <t>15人</t>
  </si>
  <si>
    <t>提高揭阳文化旅游知名度</t>
  </si>
  <si>
    <t>进一步提高</t>
  </si>
  <si>
    <t>老年人体育协会正常经费</t>
  </si>
  <si>
    <t>加大老年人体育工作的财政支持力度，有力促进老年人体育工作稳步健康发展。</t>
  </si>
  <si>
    <t>根据《关于进一步做好老年人体育工作的通知》（体群字〔2022〕75号）</t>
  </si>
  <si>
    <t>群众体育-购买体育器材</t>
  </si>
  <si>
    <t>采购器材建设体育场地设施示范点等公共体育设施。</t>
  </si>
  <si>
    <t>器材购置费</t>
  </si>
  <si>
    <t>器材采购数量</t>
  </si>
  <si>
    <t>采购器材种类</t>
  </si>
  <si>
    <t>揭阳市全民健身中心建设项目</t>
  </si>
  <si>
    <t>揭阳市全民健身中心建设项目位于揭阳市榕城区，项目规划用地面积15702平方米（折合约23.553亩），总建筑面积12000平方米，分为运动健身功能区、便民服务区和地下停车库。另配套建设室外道路、室外给排水、室外电气等附属设施。</t>
  </si>
  <si>
    <t>《广东省体育局 广东省发展改革委关于印发&lt;广东省“十四五”时期全民健身场地设施补短板五年行动方案&gt;的通知》（粤体群〔2021〕80号）</t>
  </si>
  <si>
    <t>7300万元</t>
  </si>
  <si>
    <t>项目规划用地面积</t>
  </si>
  <si>
    <t>23.553亩</t>
  </si>
  <si>
    <t>12000平方米</t>
  </si>
  <si>
    <t>运动健身功能区建筑面积</t>
  </si>
  <si>
    <t>8000平方米</t>
  </si>
  <si>
    <t>加强体育场地设施建设</t>
  </si>
  <si>
    <t>进一步加强</t>
  </si>
  <si>
    <t>揭阳市体育运动学校建设项目</t>
  </si>
  <si>
    <t>揭阳市体育运动学校按照集训练、学习、生活、科研于一体的办学标准进行规划建设，学生人数不超过400名，规划用地面积22024平方米（折合约33.036亩），总建筑面积4500平方米，拟新建体育运动教辅用房1栋，并在建设室内场地的基础上，配套建设室外道路、运动场地、室外给排水、室外电气等附属设施。</t>
  </si>
  <si>
    <t>市政府工作任务</t>
  </si>
  <si>
    <t>投入金额</t>
  </si>
  <si>
    <t>2633万元</t>
  </si>
  <si>
    <t>规划用地面积</t>
  </si>
  <si>
    <t>33.036亩</t>
  </si>
  <si>
    <t>建筑面积</t>
  </si>
  <si>
    <t>4500平方米</t>
  </si>
  <si>
    <t>受益运动员人数</t>
  </si>
  <si>
    <t>市体校业余训练经费</t>
  </si>
  <si>
    <t>完成体校业余训练任务，保障运动队训练服装、保险、训练器材、运动队伙食、临聘教练员劳务费等费用支出。</t>
  </si>
  <si>
    <t>青少年体育事业</t>
  </si>
  <si>
    <t>198万</t>
  </si>
  <si>
    <t>参加省级以上比赛项目上</t>
  </si>
  <si>
    <t>参加省比以上比赛人数</t>
  </si>
  <si>
    <t>60人</t>
  </si>
  <si>
    <t>聘用教练员人数</t>
  </si>
  <si>
    <t>在训运动员人数</t>
  </si>
  <si>
    <t>95人</t>
  </si>
  <si>
    <t>市后备人才基地</t>
  </si>
  <si>
    <t>完成日常训练任务，参加广东省常年赛，力争个别小项进入全省前三名，向上级省队输送运动员。</t>
  </si>
  <si>
    <t>20万</t>
  </si>
  <si>
    <t>博物馆免费开放补助资金（市级配套）</t>
  </si>
  <si>
    <t>博物馆免费对外开放日常办公、临时展览和讲座、保洁、水电、电梯维护、安保等运行经费。</t>
  </si>
  <si>
    <t>根据《广东省博物馆纪念馆免费开放补助资金管理办法》配套免费开放资金</t>
  </si>
  <si>
    <t>博物馆观展人次</t>
  </si>
  <si>
    <t>250000人次</t>
  </si>
  <si>
    <t>参加社会教育活动的人次</t>
  </si>
  <si>
    <t>5500人次</t>
  </si>
  <si>
    <t>临时展览和讲座</t>
  </si>
  <si>
    <t>5场次</t>
  </si>
  <si>
    <t>基本公共文化服务水平</t>
  </si>
  <si>
    <t>稳步提升</t>
  </si>
  <si>
    <t>潮剧文化进校园和进农村</t>
  </si>
  <si>
    <t>1、组织潮剧进校园，开展讲座、潮剧表演、传承活动；促进青少年对国家非物质文化遗产潮剧艺术的兴趣、认知度；树立正确的人生观和价值观。2、组织演出团队进农村，开展惠民演出、更好地推进潮剧普及工作，提升文化品味为广大人民群众提供更丰富、更有营养的精神食粮，增强人民群众的文化获得感、幸福感，推进中国特色社会主义文化繁荣兴盛</t>
  </si>
  <si>
    <t>《中共揭阳市委办公室 揭阳市人民政府办公室关于印发&lt;揭阳市创建全国文明城市三年行动计划（2021-2023年）&gt;&lt;2021年度揭阳市创建全国文明城市重点任务工作方案&gt;的通知》（揭委办法〔2021〕6号）</t>
  </si>
  <si>
    <t>演出场次</t>
  </si>
  <si>
    <t>演出完成验收合格率</t>
  </si>
  <si>
    <t>受益观众数量</t>
  </si>
  <si>
    <t>5000人次</t>
  </si>
  <si>
    <t>文化馆运行费用（2025年）</t>
  </si>
  <si>
    <t>维持馆舍正常运行，文化馆运行费用用于免费开放及培训费用、水电费、物业管理费用、设备维护及馆舍维护费用等。</t>
  </si>
  <si>
    <t>市文化馆根据市委、市政府、市文广旅体局工作安排，扎实推进文化馆各项工作，奋力打造粤
东一流的国家级
一级文化馆。</t>
  </si>
  <si>
    <t>22.5万元</t>
  </si>
  <si>
    <t>年服务群众人次</t>
  </si>
  <si>
    <t>1万人次</t>
  </si>
  <si>
    <t>馆舍周均开放时长</t>
  </si>
  <si>
    <t>年培训学员</t>
  </si>
  <si>
    <t>服务项目增长率</t>
  </si>
  <si>
    <t>文化馆免费开放补助资金（市级配套）</t>
  </si>
  <si>
    <t>维持馆舍正常运行，文化馆免费开放补助资金（市级配套）用于免费开放及培训费用、水电费、物业管理费用、设备维护及馆舍维护费用等。</t>
  </si>
  <si>
    <r>
      <rPr>
        <sz val="20"/>
        <rFont val="宋体"/>
        <charset val="134"/>
      </rPr>
      <t>《转发广东省财政厅广东省文化和旅游厅关于印发&lt;广东省公共图书馆美术馆文化馆(站)免费开放补助资金管理办法&gt;的通知》
（揭市财教</t>
    </r>
    <r>
      <rPr>
        <sz val="20"/>
        <rFont val="Microsoft YaHei"/>
        <charset val="134"/>
      </rPr>
      <t>〔</t>
    </r>
    <r>
      <rPr>
        <sz val="20"/>
        <rFont val="宋体"/>
        <charset val="134"/>
      </rPr>
      <t>2023</t>
    </r>
    <r>
      <rPr>
        <sz val="20"/>
        <rFont val="Microsoft YaHei"/>
        <charset val="134"/>
      </rPr>
      <t>〕</t>
    </r>
    <r>
      <rPr>
        <sz val="20"/>
        <rFont val="宋体"/>
        <charset val="134"/>
      </rPr>
      <t>1号）</t>
    </r>
  </si>
  <si>
    <t>7.5万元</t>
  </si>
  <si>
    <t>市文化馆2025年创文专项（文化进校园）</t>
  </si>
  <si>
    <t>1、组织非遗项目进校园，开展非遗项目演示、传承活动；2、组织文艺进校园，开展艺术培训、指导文艺演出活动。通过以上方式，引领青少年学生积极培育和践行社会主义核心价值观，不断提升城市文化软实力，让文化融入揭阳和谐社会，助力城市发展。</t>
  </si>
  <si>
    <t>≤200人次</t>
  </si>
  <si>
    <t>受益观众人数</t>
  </si>
  <si>
    <t>图书馆馆舍运行管理费</t>
  </si>
  <si>
    <t>该项目资金用于维持揭阳市图书馆日常运行和提供读者服务所需各项费用，包括：水电费、物业管理费、电梯及消防维保、网络、馆舍小型维修维护、购买消毒清洁用品等日常开支。</t>
  </si>
  <si>
    <t>部门规划</t>
  </si>
  <si>
    <t>图书馆每周开放天数</t>
  </si>
  <si>
    <t>6天</t>
  </si>
  <si>
    <t>资金支出率</t>
  </si>
  <si>
    <t>购书费</t>
  </si>
  <si>
    <t>根据《公共图书馆服务规范》和全国公共图书馆评估定级相关文件要求，市图书馆按二级图书馆必备条件，每年人均新增文献入藏量需达到12万册，逐年增加图书藏量5000册，约需27万元。</t>
  </si>
  <si>
    <t>购置图书资源</t>
  </si>
  <si>
    <t>图书验收合格率</t>
  </si>
  <si>
    <t>受益读者人数</t>
  </si>
  <si>
    <t>10万人次</t>
  </si>
  <si>
    <t>揭阳市国防教育图书馆（揭阳市图书馆分馆）日常运行经费</t>
  </si>
  <si>
    <t>保障揭阳市国防教育图书馆（揭阳市图书馆分馆）的正常运营，需日常运转经费包括：水电费、辅助性服务人员费用、提供服务的各类系统维修费和包年费以及开展各种文化宣传活动费等日常运转经费。</t>
  </si>
  <si>
    <t>分馆日常运行投入金额</t>
  </si>
  <si>
    <t>125万元</t>
  </si>
  <si>
    <t>72小时</t>
  </si>
  <si>
    <t>年度免费开放时间达标率</t>
  </si>
  <si>
    <t>资金使用完成时间</t>
  </si>
  <si>
    <t>市民精神文化生活水平</t>
  </si>
  <si>
    <t>逐渐提高</t>
  </si>
  <si>
    <t>图书馆免费开放补助资金（市级配套）</t>
  </si>
  <si>
    <t>维持日常馆舍运行和读者服务的水费、电费、物业管理费、日常开支和零星维修等费用，补充总馆及分馆运行费用不足之处。</t>
  </si>
  <si>
    <t>资金支出合格率</t>
  </si>
  <si>
    <t>0.3万人</t>
  </si>
  <si>
    <t>揭阳市图书馆维修改造项目（2025年）</t>
  </si>
  <si>
    <t>该项目资金用于馆内各个区域水电、门窗、墙体、天花板等维修，以及少儿阅览室、厨房、食堂等地面沉蚀修复。</t>
  </si>
  <si>
    <t>维修改造投入金额</t>
  </si>
  <si>
    <t>修复地面面积</t>
  </si>
  <si>
    <t>50㎡</t>
  </si>
  <si>
    <t>资金支付率</t>
  </si>
  <si>
    <t>提升公共文化服务水平</t>
  </si>
  <si>
    <t>逐步提升</t>
  </si>
  <si>
    <t>市民体育文化宣传提升建设项目（市图书馆）</t>
  </si>
  <si>
    <t>深化体育文化宣传普及工作，加强场景建设改造，配套数字资源设备，提升学习氛围，引导大众读者学习健康理念，积极参加全民健身活动。</t>
  </si>
  <si>
    <t>购置图书资源种类</t>
  </si>
  <si>
    <t>1类</t>
  </si>
  <si>
    <t>群众参与全民健身赛事和活动积极性</t>
  </si>
  <si>
    <t>提高</t>
  </si>
  <si>
    <t>创文专项：乡村文化空间提升项目（2025年）</t>
  </si>
  <si>
    <t>在全市选取3个合适的乡村文化空间，进行环境空间更新改造，完善藏书、设备配套，提升服务品质，打造具有当地文化风貌和现代内涵的乡村公共文化空间.</t>
  </si>
  <si>
    <t>市委市政府中心任务</t>
  </si>
  <si>
    <t>改造更新文化空间数量</t>
  </si>
  <si>
    <t>文管中心及所属部门日常维护管理费</t>
  </si>
  <si>
    <t>用于市文管中心及所属部门揭阳楼、文化中心、揭阳学宫、进贤门日常管理支出（包括物业管理、水电、消防设备配置及维修（护）费等）。</t>
  </si>
  <si>
    <t>部门三定方案职责</t>
  </si>
  <si>
    <t>旅游参观人数</t>
  </si>
  <si>
    <t>50万人次/年</t>
  </si>
  <si>
    <t>维护管理场所数量</t>
  </si>
  <si>
    <t>4处</t>
  </si>
  <si>
    <t>年度预算投入资金</t>
  </si>
  <si>
    <t>纪念馆免费开放补助资金（市配套）</t>
  </si>
  <si>
    <t>落实博物馆纪念馆免费开放政策，根据《广东省博物馆纪念馆免费开放资金管理办法》，主要用于市文管中心所属部门丁日昌纪念馆日常管理，确保对外开放正常运转，提升纪念馆公共服务效能。</t>
  </si>
  <si>
    <t>中央宣传部 国家发展改革委 教育部 科技部 民政部 财政部 人力资源社会保障部 文化和旅游部 国家文物局印发《关于推进博物馆改革发展的指导意见》的通知</t>
  </si>
  <si>
    <t>20万人次/年</t>
  </si>
  <si>
    <t>纪念馆每年免费开放天数</t>
  </si>
  <si>
    <t>2025年市级基层立法联系点经费</t>
  </si>
  <si>
    <t>根据《中华人民共和国立法法》，主要用于基层立法联系点日常工作开展及宣传。通过设立基层立法联系点，构建常态化的听取群众意见的平台，保障社会公众有序参与立法，更好地实现立法由人民参与，法律由人民制定，保证人民当家作主。</t>
  </si>
  <si>
    <t>市人大常委会《基层立法联系点工作规定》</t>
  </si>
  <si>
    <t>基层立法工作完成率</t>
  </si>
  <si>
    <t>宣传和推广活动次数</t>
  </si>
  <si>
    <t>受益公众人数</t>
  </si>
  <si>
    <t>揭阳学宫管理经费(非税拨款)</t>
  </si>
  <si>
    <t>根据《国内捐赠收入资金管理办法》，主要用于市文管中心所属揭阳学宫等部门日常管理、宣传活动及维修维护等日常事务性支出。</t>
  </si>
  <si>
    <t>年接待游客人次</t>
  </si>
  <si>
    <t>举办社会教育活动次数</t>
  </si>
  <si>
    <t>揭阳市卫生健康局</t>
  </si>
  <si>
    <t>建立预防、治疗、康复、健康促进一体化的健康服务体系，进一步深化医药卫生体制改革，健全医疗服务体系。实施公立医院升级创甲行动，通过对口帮扶、组团式帮扶、人才帮扶等方式，提高市、县、镇、村医疗服务能力，推动优质医疗资源扩容下沉。进一步健全公共卫生服务体系，优化全生命周期健康服务，推动医疗卫生服务质量和水平显著提高，人民群众卫生健康服务需求得到更好满足，医疗服务满意度逐步提升，主要健康指标位于全省中等水平。</t>
  </si>
  <si>
    <r>
      <rPr>
        <b/>
        <sz val="20"/>
        <rFont val="宋体"/>
        <charset val="134"/>
        <scheme val="minor"/>
      </rPr>
      <t>年度工作任务</t>
    </r>
    <r>
      <rPr>
        <b/>
        <sz val="20"/>
        <color indexed="10"/>
        <rFont val="宋体"/>
        <charset val="134"/>
      </rPr>
      <t xml:space="preserve">                                                                                                                                                                                                                                            </t>
    </r>
  </si>
  <si>
    <t>疫病防控</t>
  </si>
  <si>
    <t>开展艾滋病防治和精神卫生、结核病防治、地方病防治、职业病防治等公共卫生工作，做好登革热、百日咳、艾滋病、丙肝、新冠病毒感染疫情等突发公共卫生事件及其他传染病预防工作。做好应急物资储备。</t>
  </si>
  <si>
    <t>1.根据《中共揭阳市委办公室  揭阳市人民政府办公室关于印发&lt;揭阳市卫生健康局职能配置、内设机构和人员编制规定&gt;的通知》（揭委办发〔2019〕23号）、《关于开展全国地方病防治“十五五”规划研究自评工作的通知》《关于开展2023年度严重精神障碍管理和社会心理服务体系建设评估工作的通知》等，按照“三定”及国家、省相关考核、评估、评分标准开展重大疾病和公共卫生防控、突发公共卫生事件及其他传染病防控工作。
2.根据《广东省卫生健康委办公室关于印发突发公共卫生事件应急物资最低储备参考目录的通知》（粤卫办应急函[2020]28号）储备应急物资需求。</t>
  </si>
  <si>
    <t>500000元</t>
  </si>
  <si>
    <t>农村饮用水水质监测乡镇覆盖率</t>
  </si>
  <si>
    <t>突发公共卫生事件及时报告率</t>
  </si>
  <si>
    <t>严重精神障碍患者管理率</t>
  </si>
  <si>
    <t>在册严重精神障碍患者服药率</t>
  </si>
  <si>
    <t>卫生健康管理事务</t>
  </si>
  <si>
    <t>开展婚前孕前、出生医学证明管理和新生儿复苏等妇幼健康服务项目督查培训，组织消除母婴传播省级评估工作。加强麻醉药品精神药品管理，参加业务培训班及“国基药粤健康”比赛。订阅党员干部学习资料、组织党组织书记培训班、完成年度会议、培训及检查督导工作、开展第五届“揭阳最美医护人员”评选活动、参加广东省“先锋杯”工作创新大赛。</t>
  </si>
  <si>
    <t>根据《中共揭阳市委　揭阳市人民政府关于印发&lt;揭阳市医疗服务高质量发展三年行动计划（2022-2024年）&gt;的通知》《关于做好2024年度卫生健康系统科研项目申报工作的通知》等开展医疗机构管理监督、质量巡查，组织卫生健康系统科研项目评审，加强麻醉药品精神药品管理等。</t>
  </si>
  <si>
    <t>30</t>
  </si>
  <si>
    <t>组织培训场次</t>
  </si>
  <si>
    <t>开展评审评估工作次数</t>
  </si>
  <si>
    <t>项目完成时限</t>
  </si>
  <si>
    <t>当年度12月之前</t>
  </si>
  <si>
    <t>医疗服务能力</t>
  </si>
  <si>
    <t>推动医改业务工作</t>
  </si>
  <si>
    <t>开展医药卫生体制专项督导考核，加强县域医共体建设工作。推进中医药建设，促进中医药传承与发展等。组织全市卫生系统赴省内外高校开展医疗卫生高层次和急需紧缺人才招聘等工作。组织妇幼保健机构二级甲等评审和全市二级甲等综合医院等级复审。委托第三方开展卫生健康事业发展“十四五”规划终期评估和“十五五”规划编制工作。</t>
  </si>
  <si>
    <t>根据《广东省卫生健康委关于印发广东省大型医院巡查工作方案（2024—2026年度）的通知》《揭阳市人民政府关于印发揭阳市深化公立医院综合改革行动实施方案的通知（揭府[2018]73号）》开展医药卫生体制专项督导考核，加强县域医共体建设工作。根据《关于印发&lt;2024年全省中医药工作要点&gt;的通知》推进中医药建设，促进中医药传承与发展等。根据《关于印发&lt;揭阳市引进基层医疗卫生急需紧缺人才实施方案&gt;的通知》（揭委人才办〔2023〕3号）组织全市卫生系统赴省内外高校开展医疗卫生高层次和急需紧缺人才招聘等工作。根据《中共揭阳市委　揭阳市人民政府关于印发&lt;揭阳市医疗服务高质量发展三年行动计划（2022-2024年）&gt;的通知》《揭阳市卫生健康局关于进一步加强二级医院等级评审工作的通知》组织妇幼保健机构二级甲等评审和全市二级甲等综合医院等级复审。根据《揭阳市人民政府办公室关于开展揭阳市“十五五”规划前期研究工作的通知》（揭府办函〔2024〕29号）委托第三方开展卫生健康事业发展“十四五”规划终期评估和“十五五”规划编制工作。参考《揭阳市“十四五”卫生健康事业发展规划编制研究项目委托书》（18万元）、《揭阳市“十三五”卫生健康事业发展中期评估研究项目委托书》。</t>
  </si>
  <si>
    <t>赴外地招聘次数</t>
  </si>
  <si>
    <t>督导评估</t>
  </si>
  <si>
    <t>来揭工作人才年增长数</t>
  </si>
  <si>
    <t>卫生综合执法经费、执法办案</t>
  </si>
  <si>
    <t>对医疗卫生、职业卫生、放射卫生、环境卫生、学校卫生、公共场所卫生、饮用水卫生等公共卫生场所的监督执法工作。开展查处医疗服务市场违法行为等监督执法工作。购置执法设备，人员培训、训练，综合监督信息化平台建设、维护。</t>
  </si>
  <si>
    <t>来源于罚没非税收入。用于医疗卫生、职业卫生、放射卫生、环境卫生、学校卫生、公共场所卫生、饮用水卫生等公共卫生场所的监督执法工作。</t>
  </si>
  <si>
    <t>14.4</t>
  </si>
  <si>
    <t>开展执法检查次数</t>
  </si>
  <si>
    <t>50次</t>
  </si>
  <si>
    <t>印制宣传资料份数</t>
  </si>
  <si>
    <t>200份</t>
  </si>
  <si>
    <t>组织或参加执法队伍建设次数</t>
  </si>
  <si>
    <t>卫生执法知识知晓率</t>
  </si>
  <si>
    <t>卫生应急</t>
  </si>
  <si>
    <t>120急救通信指挥系统通信服务、运维、升级改造，以保障系统正常使用。卫生应急指挥中心24小时值班值守工作。开展市级卫生应急队伍演练、宣传培训、检查督导等。</t>
  </si>
  <si>
    <t>《关于“120急救通信指挥系统”通信服务协议》《揭阳市120急救通信指挥系统维护服务协议》《揭阳市120急救通信指挥系统升级改造建设合同》。</t>
  </si>
  <si>
    <t>市级卫生应急队伍演练次数</t>
  </si>
  <si>
    <t>市级卫生应急队伍培训次数</t>
  </si>
  <si>
    <t>市级卫生应急队伍培训覆盖率</t>
  </si>
  <si>
    <t>爱国卫生</t>
  </si>
  <si>
    <t>开展明查暗访、专家评审、调研指导，向全市，分县级、乡镇2个不同层次开展培训，爱国卫生运动宣传需制作海报、宣传栏、小册子等进村入户发放公告，因深入基层，涉及面广。开展爱国卫生月、世界无烟日及重要节假日和大型活动环境整治、督导检查、活动场地布设、宣传等。配合开展乡村振兴、“百千万工程”相关工作。</t>
  </si>
  <si>
    <t>根据《揭阳市人民政府办公室关于印发揭阳市2024年卫生创建工作方案的通知》（揭府办〔2024〕18号）、《广东省爱国卫生工作条例》、省委省政府《关于深入开展爱国卫生运动实施意见》</t>
  </si>
  <si>
    <t>开展爱国卫生运动次数</t>
  </si>
  <si>
    <t>开展爱卫月活动次数</t>
  </si>
  <si>
    <t>开展世界无烟日活动次数</t>
  </si>
  <si>
    <t>15岁以上人群吸烟率</t>
  </si>
  <si>
    <t>巩固国家卫生城市工作</t>
  </si>
  <si>
    <t>国家卫生城市复审</t>
  </si>
  <si>
    <t>《全国爱卫会关于印发&lt;国家卫生城镇评审管理办法&gt;&lt;国家卫生城市和国家卫生县标准&gt;、&lt;国家卫生乡镇标准&gt;的通知》（全爱卫发〔2021〕6号）、《广东省爱卫会关于印发&lt;广东省城镇病媒生物预防控制效果评价工作方案&gt;的通知》（粤爱卫〔2024〕7号）</t>
  </si>
  <si>
    <t>80</t>
  </si>
  <si>
    <t>800000元</t>
  </si>
  <si>
    <t>开展局部蚊媒消杀次数</t>
  </si>
  <si>
    <t>防蚊闸安装个数</t>
  </si>
  <si>
    <t>200个</t>
  </si>
  <si>
    <t>毒鼠屋布置个数</t>
  </si>
  <si>
    <t>四害密度水平</t>
  </si>
  <si>
    <t>降低</t>
  </si>
  <si>
    <t>卫生健康经济管理</t>
  </si>
  <si>
    <t>开展内部审计（含委托第三方费用）工作，举办两场财务管理和政府采购相关培训班，开展医院财务专项检查、医疗服务价格检查。</t>
  </si>
  <si>
    <t>《广东省卫生健康委+广东省中医药局关于印发广东省2024—2025年持续开展“公立医疗机构经济管理年”活动实施方案的通知》</t>
  </si>
  <si>
    <t>委托第三方机构开展财务检查次数</t>
  </si>
  <si>
    <t>开展卫生经济人才学习相关培训班次数</t>
  </si>
  <si>
    <t>不断提升</t>
  </si>
  <si>
    <t>计划生育与养老托育事务</t>
  </si>
  <si>
    <t>对计生困难家庭开展慰问，开展人口和计划生育调研、督导检查、家庭发展活动，开展家庭健康指导员师资培训。开展3岁以下婴幼儿照护卫生保健和婴幼儿早期发展工作的业务指导、调研督导和人员培训。推行医养结合试点，完善老年健康服务体系。系统运维。</t>
  </si>
  <si>
    <t>根据《广东省卫生健康委 广东省计生协关于深入开展“暖心行动”的通知》（粤卫人口函〔2023〕10号）、《广东省卫生健康委办公室关于开展2024年托育服务宣传月活动的通知》、《关于加快推进家庭健康指导员队伍建设的通知》（粤计生协〔2022〕60号）、《广东省老龄工作委员会关于印发&lt;“十四五”广东省老龄事业发展和养老服务体系建设规划&gt;的通知》</t>
  </si>
  <si>
    <t>政策宣传知晓率</t>
  </si>
  <si>
    <t>考务</t>
  </si>
  <si>
    <t>组织实施全市医师资格考试和卫技人员考试的宣传、报名、审核、考试、评审及工作人员培训等各项考务工作。弥补办公和项目有关经费不足，包括残保金、设备租赁、局机关人员体检等。</t>
  </si>
  <si>
    <t>国家医师资格考试和卫技人员考试。（非税收入）</t>
  </si>
  <si>
    <t>102.06</t>
  </si>
  <si>
    <t>1020600元</t>
  </si>
  <si>
    <t>组织考试场次</t>
  </si>
  <si>
    <t>参加考试人数</t>
  </si>
  <si>
    <t>组织年度医考及卫技考试完成期限</t>
  </si>
  <si>
    <t>当年度12月31日之前</t>
  </si>
  <si>
    <t>突发情况反应时间</t>
  </si>
  <si>
    <t>办公楼设备设施及院内维护</t>
  </si>
  <si>
    <t>消防水泵及部分水管自大楼建成启用至今，已老旧无法使用，需进行维护。变压器老化严重，存在消防安全隐患，需对老化变压器进行更换。天台面漏水面积大，每逢雨天电梯漏水严重，影响电梯运行和大楼结构安全。机关电梯多次出现故障，经评估公司评估建议条件允许的情况下报废更换电梯，需购置及安装新电梯。对照市燃气管道“带病运行”专项治理工作要求，我局存在燃气安全隐患，需对大楼进行天然气改装及设备更换维修。</t>
  </si>
  <si>
    <t>修缮工作按期完成率</t>
  </si>
  <si>
    <t>基本满足</t>
  </si>
  <si>
    <t>市直重点保健对象医疗（公费医疗）</t>
  </si>
  <si>
    <t>审核报销市直重点保健对象门（急）诊、住院医疗费用。为保健对象和高层次人才办理证件，外出协调重点保健对象健康检查、医疗保健等工作.</t>
  </si>
  <si>
    <t>《揭阳市直重点保健对象医疗管理制度》的通知（揭市委健[2011]1号）</t>
  </si>
  <si>
    <t>404</t>
  </si>
  <si>
    <t>4040000元</t>
  </si>
  <si>
    <t>医疗对象</t>
  </si>
  <si>
    <t>40人次</t>
  </si>
  <si>
    <t>报销费用覆盖率</t>
  </si>
  <si>
    <t>健康检查完成时限</t>
  </si>
  <si>
    <t>市直重点保健对象健康素质水平</t>
  </si>
  <si>
    <t>持续提升</t>
  </si>
  <si>
    <t>市管一二级保健对象健康检查</t>
  </si>
  <si>
    <t>组织市管一二级保健对象每年一次健康检查。</t>
  </si>
  <si>
    <t>根据中共揭阳市委办公室关于转发《揭阳市干部保健工作的意见》的通知（揭委办发[2001]36号）</t>
  </si>
  <si>
    <t>210</t>
  </si>
  <si>
    <t>2100000元</t>
  </si>
  <si>
    <t>人均接收体检次数</t>
  </si>
  <si>
    <t>接收体检人数</t>
  </si>
  <si>
    <t>健康检查覆盖率</t>
  </si>
  <si>
    <t>高层次人才健康检查和全市A类人才医疗补助</t>
  </si>
  <si>
    <t>组织高层次人才健康检查</t>
  </si>
  <si>
    <t>中共揭阳市委组织部等九个部门《关于印发揭阳市集聚人才创新发展若干措施实施细则》的通知（揭市组通[2021]6号）</t>
  </si>
  <si>
    <t>接收体检人次</t>
  </si>
  <si>
    <t>人均健康检查次数</t>
  </si>
  <si>
    <t>基本公共卫生工作（含健康素养工作）</t>
  </si>
  <si>
    <t>组织开展全市基本公卫和家签服务相关管理和技术水平培训会，到省或兄弟地市参训参会。委托第三方进行居民健康素养监测评估。开展营养健康场所创建、授牌仪式等工作</t>
  </si>
  <si>
    <t>根据《广东省卫生健康委 广东省财政厅 广东省中医药局 广东省疾病预防控制局关于印发广东省2024年国家基本公共卫生服务项目实施方案的通知》（粤卫基层函〔2024〕10号）、《广东省卫生健康委等5部门印发关于落实省政府民生实事 以家庭医生签约服务推进城乡社区老年人健康管理工作实施方案的通知》（粤卫基层函〔2023〕11号）、《广东省卫生健康委办公室关于做好2024年健康素养促进和居民健康素养监测项目工作的通知》《揭阳市医改办关于印发&lt;揭阳市2023年度深化医药卫生体制改革暨健康揭阳行动考核方案&gt;的通知》（揭市医改办[2024]4号），《广东省卫生健康委办公室关于规范营养健康场所授牌格式的通知》（粤卫办食品函[2022]1号）。</t>
  </si>
  <si>
    <t>开展项目检查</t>
  </si>
  <si>
    <t>公卫人员业务知识掌握率</t>
  </si>
  <si>
    <t>医疗高质量重点推动工作</t>
  </si>
  <si>
    <t>揭健通（揭阳市全民健康信息综合管理平台）平台运维</t>
  </si>
  <si>
    <t>市委市政府高度重视卫生健康事业发展，将揭健通平台建设列为一号工程全力推进。</t>
  </si>
  <si>
    <t>2000000元</t>
  </si>
  <si>
    <t>系统建成数</t>
  </si>
  <si>
    <t>二级及以上公立医疗机构覆盖率</t>
  </si>
  <si>
    <t>2025年12月31日之前</t>
  </si>
  <si>
    <t>总档案调阅量</t>
  </si>
  <si>
    <t>2500000人次数</t>
  </si>
  <si>
    <t>离退休干部职工组织工作。</t>
  </si>
  <si>
    <t>根据《中共揭阳市委组织部 中共揭阳市委老干部局 市财政局〈关于建立离退休干部职工党组织工作经费保障机制的实施意见（试行）〉》、</t>
  </si>
  <si>
    <t>党员活动场次</t>
  </si>
  <si>
    <t>组织学习场次</t>
  </si>
  <si>
    <t>离退休干部职工党组织书记工作补贴</t>
  </si>
  <si>
    <t>《关于做好离退休干部职工党组织书记工作补贴发放工作的方案的通知》（揭市老干通[2020]3号），</t>
  </si>
  <si>
    <t>信息化建设（等级保护）</t>
  </si>
  <si>
    <t>对“揭阳市全员人口数据子库和生育服务网办系统”进行网络安全等级保护建设。落实审计和巡察问题整改，进行“120急救通信指挥系统”等级保护建设</t>
  </si>
  <si>
    <t>根据《中华人民共和国网络安全法》、《关于印送&lt;贯彻落实网络安全等级保护制度和关键信息基础设施安全保护制度的指导意见&gt;的函》，落实审计整改。</t>
  </si>
  <si>
    <t>网络信息安全检查次数</t>
  </si>
  <si>
    <t>计算机设备及网络运维和安全防护水平</t>
  </si>
  <si>
    <t>信息化建设（系统平台运维费</t>
  </si>
  <si>
    <t>省基层医疗卫生机构管理信息系统运维，广东省揭阳市检查检验结果互认共享平台运维</t>
  </si>
  <si>
    <t>根据《广东省卫生健康委办公室关于办理广东省基层医疗卫生机构管理信息系统项目设备资产接收手续的通知》
《广东省卫生健康委 广东省政务服务和数据管理局关于推进检查检验结果互认共享平台迁移工作的通知》要求分别接管一个系统和一个平台，做好后续运维工作。</t>
  </si>
  <si>
    <t>计划生育家庭扶助</t>
  </si>
  <si>
    <t>农村部分计划生育家庭奖励等配套补助工作</t>
  </si>
  <si>
    <t>根据《广东省财政厅关于提前下达2023年中央财政计划生育转移支付资金的通知》（粤财社[2022]317号）和《广东省医疗卫生领域省级与市县财政事权和支出责任划分改革实施方案》</t>
  </si>
  <si>
    <t>193.89</t>
  </si>
  <si>
    <t>城镇独生子女父母奖励标准</t>
  </si>
  <si>
    <t>80元/人/月</t>
  </si>
  <si>
    <t>农村部分计划生育家庭奖励扶助人数</t>
  </si>
  <si>
    <t>13589人</t>
  </si>
  <si>
    <t>扶助独生子女伤残家庭人数</t>
  </si>
  <si>
    <t>24人</t>
  </si>
  <si>
    <t>扶助独生子女死亡家庭人数</t>
  </si>
  <si>
    <t>89人</t>
  </si>
  <si>
    <t>符合条件申报对象覆盖率</t>
  </si>
  <si>
    <t>城乡妇女“两癌”免费检查项目</t>
  </si>
  <si>
    <t>适龄妇女“两癌”免费筛查工作</t>
  </si>
  <si>
    <t>《揭阳市卫生健康局 揭阳市财政局 揭阳市妇联关于印发揭阳市适龄妇女“两癌”免费筛查项目工作方案（2023-2025年）的通知》、《广东省医疗卫生领域省级与市县财政事权和支出责任划分改革实施方案》.</t>
  </si>
  <si>
    <t>94</t>
  </si>
  <si>
    <t>宫颈癌检查每例补助金额</t>
  </si>
  <si>
    <t>147.5元/例</t>
  </si>
  <si>
    <t>当年度“两癌”免费检查人数</t>
  </si>
  <si>
    <t>31000人次</t>
  </si>
  <si>
    <t>宫颈癌检查符合实施方案中的技术规范</t>
  </si>
  <si>
    <t>部分阳性案例需要三个月随访时间</t>
  </si>
  <si>
    <t>2026年3月</t>
  </si>
  <si>
    <t>宫颈癌早诊人数占宫颈癌及癌前病变的比例</t>
  </si>
  <si>
    <t>广东省适龄女生人乳头瘤（HPV）疫苗免费接种工作</t>
  </si>
  <si>
    <t>开展全省适龄女生人乳头瘤病毒（HPV）疫苗免费接种工作。</t>
  </si>
  <si>
    <t>关于加速消除宫颈癌行动计划（2023-2030年）》《揭阳市卫生健康局 揭阳市教育局 揭阳市财政局 揭阳市妇联关于印发揭阳市适龄女生人乳头瘤病毒（HPV）疫苗免费接种工作实施方案（2022－2024年）的通知》</t>
  </si>
  <si>
    <t>接种HPV人数</t>
  </si>
  <si>
    <t>10000人</t>
  </si>
  <si>
    <t>HPV疫苗接种合规性</t>
  </si>
  <si>
    <t>2026年6月30日</t>
  </si>
  <si>
    <t>出生缺陷综合防控项目</t>
  </si>
  <si>
    <t>开展产前免费筛查和新生儿疾病筛查工作</t>
  </si>
  <si>
    <t>根据《揭阳市出生缺陷综合防控项目实施方案（2024-2026年）》、《广东省医疗卫生领域省级与市县财政事权和支出责任划分改革实施方案》</t>
  </si>
  <si>
    <t>1055</t>
  </si>
  <si>
    <t>产前筛查补助标准</t>
  </si>
  <si>
    <t>125元/例</t>
  </si>
  <si>
    <t>孕妇产前筛查目标人群</t>
  </si>
  <si>
    <t>60554例</t>
  </si>
  <si>
    <t>新生儿疾病筛查目标数</t>
  </si>
  <si>
    <t>71141例</t>
  </si>
  <si>
    <t>新生儿遗传代谢性疾病筛查率</t>
  </si>
  <si>
    <t>产前地贫初筛率</t>
  </si>
  <si>
    <t>提高出生人口素质和儿童健康水平</t>
  </si>
  <si>
    <t>预防和减少出生缺陷</t>
  </si>
  <si>
    <t>基本公共卫生服务经费</t>
  </si>
  <si>
    <t>执行实施国家基本公共卫生服务项目，为城乡居民提供全生命周期的均等化基本公卫服务。</t>
  </si>
  <si>
    <t>《广东省医疗卫生领域省级与市县财政事权和支出责任划分改革实施方案》</t>
  </si>
  <si>
    <t>712.8</t>
  </si>
  <si>
    <t>7128000元</t>
  </si>
  <si>
    <t>高血压患者规范管理率</t>
  </si>
  <si>
    <t>40%</t>
  </si>
  <si>
    <t>居民电子健康档案建档率</t>
  </si>
  <si>
    <t>64%</t>
  </si>
  <si>
    <t>适龄儿童国家免疫规划疫苗接种率</t>
  </si>
  <si>
    <t>城乡居民公共卫生差距</t>
  </si>
  <si>
    <t>不断缩小</t>
  </si>
  <si>
    <t>疾病应急救助项目</t>
  </si>
  <si>
    <t>医疗机构对身份不明或无力支付费用的急危重伤病患者进行救治，根据各机构申请基金情况对各机构予以补助。</t>
  </si>
  <si>
    <t>《广东省疾病应急救助制度实施细则的通知》</t>
  </si>
  <si>
    <t>制度落实情况检查次数</t>
  </si>
  <si>
    <t>救治对象为符合制度要求的患者比例</t>
  </si>
  <si>
    <t>应急救助覆盖率</t>
  </si>
  <si>
    <t>西坑医院病人生活费</t>
  </si>
  <si>
    <t>对西坑医院麻风病人给予伙食的补助</t>
  </si>
  <si>
    <t>揭阳市人民政府办公室关于同意西坑医院涉及县区困难补助经费调整方案的复函</t>
  </si>
  <si>
    <t>符合条件对象补助覆盖率</t>
  </si>
  <si>
    <t>市名中医工作室建设</t>
  </si>
  <si>
    <t>完善全市名中医工作室项目建设，进一步提升我市基层中医药人才培养能力，2025年建设9个揭阳市名中医传承工作室</t>
  </si>
  <si>
    <t>根据《揭阳市促进中医药传承创新发展实施方案》（揭委发〔2020〕12号）、《揭阳市集聚人才创新发展若干措施实施细则》（揭市组通〔2021〕6号）</t>
  </si>
  <si>
    <t>45</t>
  </si>
  <si>
    <t>组成团队总人数</t>
  </si>
  <si>
    <t>建成中医工作室</t>
  </si>
  <si>
    <t>该项目完成时限</t>
  </si>
  <si>
    <t>中医药人才服务能力提升率</t>
  </si>
  <si>
    <t>市妇幼保健院优生优育工作经费</t>
  </si>
  <si>
    <t xml:space="preserve">加强我院妇幼保健计划生育信息管理、服务质量监测落实等工作，降低我市出生缺陷发生率，促进孕产妇身体和身心健康，提高我市妇女儿童健康和生活水平。         </t>
  </si>
  <si>
    <t>《揭阳市机构编制委员会文件》揭市机编发〔2015〕11号；我院承担着辖区内妇幼保健、妇女儿童常见病防治、助产技术服务、出生缺陷综合防治、妇幼保健计划生育信息管理、服务质量监测等工作。</t>
  </si>
  <si>
    <t>信息系统维护费</t>
  </si>
  <si>
    <t>7万元/年</t>
  </si>
  <si>
    <t>孕检率</t>
  </si>
  <si>
    <t>咨询指导率</t>
  </si>
  <si>
    <t>宣教覆盖率</t>
  </si>
  <si>
    <t>孕产妇和儿童健康水平</t>
  </si>
  <si>
    <t>市妇幼保健院保健计生工作经费</t>
  </si>
  <si>
    <t xml:space="preserve">开展保健计生工作，作着力构建与小康社会相适应的医疗卫生服务体系。           </t>
  </si>
  <si>
    <t>市妇幼保健计生服务中心《关于设立萌安月子会所的报告》的意见(揭市卫函〔2016〕323号)；我单位与揭阳市萌安家政服务有限公司合作开展妇幼保健项目工作，每年必须缴纳14万元技术协作费。</t>
  </si>
  <si>
    <t>3.68</t>
  </si>
  <si>
    <t>技术合作协议费</t>
  </si>
  <si>
    <t>14万元/年</t>
  </si>
  <si>
    <t>检查目标人群覆盖率</t>
  </si>
  <si>
    <t>知识知晓率</t>
  </si>
  <si>
    <t>市妇幼保健院妇幼公共卫生项目经费</t>
  </si>
  <si>
    <t xml:space="preserve">为做好我市地中海贫血预防控制工作及“两癌”免费检查项目，全面实施预防艾滋病、梅毒和乙肝母婴传播工作，加强孕产妇和儿童健康、计划生育技术服务能力，进一步提高我市妇幼健康服务水平和人口素质，促进公共卫生服务逐步均等化。                                   </t>
  </si>
  <si>
    <t>《关于完善政府卫生投入政策的意见》、《国家卫计委办公厅关于印发三级和二级妇幼保健院评审标准实施细则（2016年版）》、《国家卫生健康委关于印发全国卫生资源与医疗服务统计调查制度等八项统计调查制度的通知》、《全国妇幼健康统计调查制度》。</t>
  </si>
  <si>
    <t>培训班经费标准</t>
  </si>
  <si>
    <t>350元/人</t>
  </si>
  <si>
    <t>20万元/年</t>
  </si>
  <si>
    <t>专业技术培训人次</t>
  </si>
  <si>
    <t>专业技术人员考核合格率</t>
  </si>
  <si>
    <t>健康宣教覆盖率</t>
  </si>
  <si>
    <t>婴儿死亡率</t>
  </si>
  <si>
    <t>6‰</t>
  </si>
  <si>
    <t>市妇幼保健院妇幼卫生监测项目</t>
  </si>
  <si>
    <t xml:space="preserve">通过对孕产妇死亡监测、出生缺陷监测、5岁以下儿童死亡监测，对妇女儿童发展规划纲要的实施进展进行评价，为妇幼卫生计划、管理和决策提供科学的依据。      </t>
  </si>
  <si>
    <t>设备维护费</t>
  </si>
  <si>
    <t>培训覆盖率</t>
  </si>
  <si>
    <t>考核合格率</t>
  </si>
  <si>
    <t>市妇幼保健院妇女两癌筛查项目</t>
  </si>
  <si>
    <t xml:space="preserve">有效防控适龄妇女宫颈癌、乳腺癌的发生，进一步提升我市适龄妇女“两癌”防治能力，降低“两癌”死亡率，提高我市广大妇女健康水平。   </t>
  </si>
  <si>
    <t>揭阳市卫生健康局  揭阳市财政局  揭阳市妇联关于印发《揭阳市适龄妇女“两癌”免费筛查项目工作方案（2023-2025年）》的通知</t>
  </si>
  <si>
    <t>妇女健康水平</t>
  </si>
  <si>
    <t>市妇幼保健院基本工资（非统发）</t>
  </si>
  <si>
    <t>用于公益二类在编人员基本工资的差额补助资金。</t>
  </si>
  <si>
    <t>《揭阳市机构编制委员会文件》揭市机编发〔2015〕11号</t>
  </si>
  <si>
    <t>72</t>
  </si>
  <si>
    <t>72万元/年</t>
  </si>
  <si>
    <t>在编人员总数</t>
  </si>
  <si>
    <t>86人</t>
  </si>
  <si>
    <t>发放合规率</t>
  </si>
  <si>
    <t>发放及时率</t>
  </si>
  <si>
    <t>薪酬水平</t>
  </si>
  <si>
    <t>揭阳市第三人民医院心理服务援助热线公共卫生工作</t>
  </si>
  <si>
    <t>为有心理困扰的来电者提供有针对性的心理健康教育；为有情绪冲突的来电者提供情绪疏导；为有危机状态的来电者提供心理支持，帮助高危来电者稳定情绪以降低自杀风险等。</t>
  </si>
  <si>
    <t>《揭阳市卫生健康局关于印发揭阳市心理援助热线建设方案的通知》（揭市卫〔2021〕97 号）</t>
  </si>
  <si>
    <t>投入人员数</t>
  </si>
  <si>
    <t>区域覆盖</t>
  </si>
  <si>
    <t>揭阳市辖区内</t>
  </si>
  <si>
    <t>市慢病院结核、麻风、皮肤、精神和性病的监控、防治。</t>
  </si>
  <si>
    <t>市慢病院负责全市结核、麻风、皮肤、精神和性病的监控、防治。督导、监测、培训、宣传以及精神疾病的康复、心理咨询、心理危机干预等</t>
  </si>
  <si>
    <t>揭市机编【2002】64号</t>
  </si>
  <si>
    <t>350</t>
  </si>
  <si>
    <t>在编人员总人数</t>
  </si>
  <si>
    <t>18人</t>
  </si>
  <si>
    <t>市慢病院结核病日常防控、疫情监测、疫情处置</t>
  </si>
  <si>
    <t>对全市肺结核患者发现、治疗和管理工作进行技术指导和评价，开展结核病疫情监测，对结核病公共卫生事件进行调查与处理。</t>
  </si>
  <si>
    <t>省级任务</t>
  </si>
  <si>
    <t>发病率</t>
  </si>
  <si>
    <t>58/10万</t>
  </si>
  <si>
    <t>病原学阳性率</t>
  </si>
  <si>
    <t>管理成本</t>
  </si>
  <si>
    <t>肺结核病规范管理率</t>
  </si>
  <si>
    <t>肺结核病成功治疗率</t>
  </si>
  <si>
    <t>市慢病院精神卫生管理技术培训、宣传、督导考核</t>
  </si>
  <si>
    <t>严重精神障碍管理治疗项目培训，日常精神卫生宣传和世界精神卫生日宣传，日常督导考核。</t>
  </si>
  <si>
    <t>省级要求工作目标</t>
  </si>
  <si>
    <t>检出率（患病率）</t>
  </si>
  <si>
    <t>5‰</t>
  </si>
  <si>
    <t>规范管理率</t>
  </si>
  <si>
    <t>市药具站基本避孕服务</t>
  </si>
  <si>
    <t>年度目标要着力完成基本避孕服务药具管理专项任务。基本避孕服务药具管理专项任务项目主要包括避孕药具收购、管理及质量监测等公共卫生专项任务。</t>
  </si>
  <si>
    <t>揭阳市卫生健康局 揭阳市财政局关于印发揭阳市2023年国家基本公共卫生服务项目实施方案的通知</t>
  </si>
  <si>
    <t>区域免费避孕药具覆盖率</t>
  </si>
  <si>
    <t>免费避孕药具使用发放率</t>
  </si>
  <si>
    <t>揭阳市卫生学校扩建工程</t>
  </si>
  <si>
    <t>在位于市卫校西侧占地64.63亩用地上启动扩建工程，新建2栋7层宿舍楼、1栋4层学术综合活动中心、1栋7层信息综合楼，400米跑道运动场和看台、篮球场和羽毛球场以及室外工程等教学和生活配套设施；于市卫校现校区200米运动场上新建2栋6层实训楼。新建总建面约36838.91平方米。</t>
  </si>
  <si>
    <t>市重点建设项目</t>
  </si>
  <si>
    <t>17486</t>
  </si>
  <si>
    <t>17486万元</t>
  </si>
  <si>
    <t>扩建面积</t>
  </si>
  <si>
    <t>3.6万平方米</t>
  </si>
  <si>
    <t>中职教育吸引力</t>
  </si>
  <si>
    <t>市卫生学校运转经费</t>
  </si>
  <si>
    <t>用于补充学校正常运转经费，保障学校教学工作正常运行，改善教学条件，加快发展职业教育，提高中职学校运转水平。</t>
  </si>
  <si>
    <t>214.7</t>
  </si>
  <si>
    <t>维持学校运转费用</t>
  </si>
  <si>
    <t>214.7万元</t>
  </si>
  <si>
    <t>购置设备数</t>
  </si>
  <si>
    <t>20台</t>
  </si>
  <si>
    <t>市疾控中心疾病预防控制及疫情处置</t>
  </si>
  <si>
    <t>开展猴痘等新发传染病和新冠、登革热、流感、禽流感、手足口病、诺如病毒、艾滋病等传染病监测、基因测序及疫情应急处置；加强揭阳市突发急性传染病卫生应急队伍建设，组织培训和应急演练；保障网络直报系统、实验室正常运转及仪器设备检定符合规定。</t>
  </si>
  <si>
    <t>落实中央、省任务</t>
  </si>
  <si>
    <t>96</t>
  </si>
  <si>
    <t>呼吸道传染病综合监测任务完成率</t>
  </si>
  <si>
    <t>85%</t>
  </si>
  <si>
    <t>细菌性传染病网络实验室考核合格率</t>
  </si>
  <si>
    <t>传染病和突发公共卫生事件相关信息报告率</t>
  </si>
  <si>
    <t>重大公共卫生事件发生的风险逐步降低（是/否）</t>
  </si>
  <si>
    <t>是/否</t>
  </si>
  <si>
    <t>市疾控中心基本公共卫生服务项目</t>
  </si>
  <si>
    <t>开展免疫规划督导、培训、疫苗配送、专家诊断等相关工作；开展食品、饮用水、重大疾病与健康危害因素监测、地方病防治、职业病防治等基本公共卫生项目采样、检测、督导等；开展健康素养监测，健教宣传等相关健康素养促进工作，完成省下达的卫生健康随机监督抽查工作任务。</t>
  </si>
  <si>
    <t>56</t>
  </si>
  <si>
    <t>地方病防治工作任务完成率</t>
  </si>
  <si>
    <t>饮用水和环境卫生监测完成率</t>
  </si>
  <si>
    <t>居民健康素养水平</t>
  </si>
  <si>
    <t>较上年提高</t>
  </si>
  <si>
    <t>市中心血站采血业务</t>
  </si>
  <si>
    <t>纳入预算管理收入非税安排的商品和服务支出。</t>
  </si>
  <si>
    <t>1740</t>
  </si>
  <si>
    <t>无偿献血人数</t>
  </si>
  <si>
    <t>4.75万人</t>
  </si>
  <si>
    <t>输血传染病标志物检测合格率</t>
  </si>
  <si>
    <t>供应临床血液合格率</t>
  </si>
  <si>
    <t>业务活动成本支出控制情况</t>
  </si>
  <si>
    <t>1740万元</t>
  </si>
  <si>
    <t>供应临床医疗单位血液数量</t>
  </si>
  <si>
    <t>60000单位</t>
  </si>
  <si>
    <t>市中心血站采血办公设备购置</t>
  </si>
  <si>
    <t>根据我站目前办公设备状况，2025年计划更新多台电脑、打印机及空调等，2025年纳入预算管理非税收入安排的拨款为15万元。</t>
  </si>
  <si>
    <t>15.5</t>
  </si>
  <si>
    <t>设备质量检查次数</t>
  </si>
  <si>
    <t>市中心血站采血专用设备购置</t>
  </si>
  <si>
    <t>根据我站业务发展的需要，2025年预计购置血液标本检测流水线、恒温孵育器、全自动标本接收系统、冷沉淀凝血因子制备仪、全自动洗板机、血细胞分离机、干式转氨机、病毒灭活柜、净化工作台、采液控制器、热合机等。</t>
  </si>
  <si>
    <t>700</t>
  </si>
  <si>
    <t>设备购置数量</t>
  </si>
  <si>
    <t>11台</t>
  </si>
  <si>
    <t>采血专用设备购置成本支出控制情况</t>
  </si>
  <si>
    <t>700万元</t>
  </si>
  <si>
    <t>市中心血站无偿献血者临床用血直接减免用血费用</t>
  </si>
  <si>
    <t>为献血者本人及其配偶、父母、子女（包括养父母、养子女），在就诊医院提供“一站式”便捷的用血直免服务。</t>
  </si>
  <si>
    <t>《广东省卫生健康委关于印发〈广东省无偿献血临床用血费用直接减免服务工作规范〉的通知》</t>
  </si>
  <si>
    <t>无偿献血者临床用血费用覆盖医院数量</t>
  </si>
  <si>
    <t>11个</t>
  </si>
  <si>
    <t>无偿献血者直接减免费用资料审核正确率</t>
  </si>
  <si>
    <t>市中心血站下拨县区采血经费</t>
  </si>
  <si>
    <t>根据财政局文件规定，下拨各县（市、区）采血经费为每人（袋）20元。</t>
  </si>
  <si>
    <t>《关于市中心血站要求下拨各采血站采血经费的复函》</t>
  </si>
  <si>
    <t>95</t>
  </si>
  <si>
    <t>采血人数</t>
  </si>
  <si>
    <t>下拨县区采血经费支出控制情况</t>
  </si>
  <si>
    <t>市中心血站网络设施运营维护</t>
  </si>
  <si>
    <t>根据工作需要对关键网络基础设施及网络防护设备进行维护管理，确保网络与数据的安全。</t>
  </si>
  <si>
    <t>重大网络安全事故发生次数</t>
  </si>
  <si>
    <t>市中心血站急需紧缺人才生活补贴</t>
  </si>
  <si>
    <t>对新引进的急需紧缺人才给予生活补贴。</t>
  </si>
  <si>
    <t>《关于印发〈揭阳市集聚人才创新发展若干措施实施细则〉的通知》</t>
  </si>
  <si>
    <t>引进人才数量</t>
  </si>
  <si>
    <t>生活补贴及时发放控制情况</t>
  </si>
  <si>
    <t>市中心血站公务用车购置</t>
  </si>
  <si>
    <t>根据我站业务发展情况，2025年预计购置大通牌救护车一辆，约22万元。</t>
  </si>
  <si>
    <t>公务用车购置数量</t>
  </si>
  <si>
    <t>车辆质量合格率</t>
  </si>
  <si>
    <t>揭阳市退役军人事务局</t>
  </si>
  <si>
    <t>社保科</t>
  </si>
  <si>
    <t>（一）：
1.深化双拥共建。加强双拥宣传，对照创建全国双拥模范城标准，完善双拥创建工作台账，全面做好迎检。
2.夯实基层基础。加强业务培训，持续推进示范创建工作，健全完善退役军人志愿服务。
3.聚焦主责主业。加大就业创业扶持力度，提升安置质效，推进退役军人稳定就业、充分就业。落实各项优抚优待政策，提高部分重点优抚对象抚恤和生活补助标准。抓好烈士纪念设施集中管护、整修及规划建设。
4.做好慰问帮扶。重要节日期间开展重点优抚对象走访慰问和驻揭部队的常态化走访沟通活动，向优抚对象、退役军人和驻揭部队官兵送去节日的关心关怀。做好常态化联系走访及退役军人帮扶援助工作。
5.强化思政引领。加强对退役军人思想政治和政策宣传，引导退役军人在社会治理、乡村振兴、抢险救援、创文巩卫、双拥创建、红色文化宣讲等方面发挥积极作用。
（二）
以习近平新时代中国特色社会主义思想为指导，扎实做好军休干部政治、生活保障工作，丰富军休干部生活，提高我所军休干部服务质量。
（三）
1.参加祭扫烈士的工作，缅怀革命先烈，积极开展立功送喜报工作，营造“一人参军，全家光荣”的氛围，全力在全社会树立尊崇英烈、关心烈属的良好风尚，营造浓厚拥军氛围。
2.聘请专业律师、心理咨询师免费提供服务，引导服务对象以健康理性的心态依法维权，更好地维护服务对象的合法权益。
3.建立“老班长工作室”，着眼为退役军人提供政策宣传、关心关爱、困难帮扶等服务，发挥“老兵懂老兵”的身份优势，强化思想引领及时就地妥善化解矛盾，真正把退役军人的引领好、服务好。
4.聚焦退役军人“急难愁盼”事项，通过多种形式、多种渠道，加大对困难退役军人和优抚对象的帮扶力度，认真做好政策解答、问题收集、业务培训等工作，切实做到应帮尽帮、应助尽助。
5.坚持常态化联系全市重点退役军人和优抚对象，做好“六必访”工作，建立走访台帐，实行“一人一档”，并及时将走访信息录入走访慰问管理系统，实现数据可追可。
6.做好日常信访接待，落实“回访”制度，严格按照信访工作条例和信访流程办理，带着责任和感情扎实做好退役军人信访工作，切实维护广大退役军人合法权益。
（四）
1.通过八一和春节慰问优抚对象，提高他们的荣誉感，感受到党和政府对他们的关怀。
2.鼓励高层次人才到基层事业单位工作，增强事业单位的人才储备，推进事业单位建设。</t>
  </si>
  <si>
    <t>涉军信访及法律援助工作经费</t>
  </si>
  <si>
    <t xml:space="preserve"> 
聘请法律顾问为退役军人提供法律援助、法律咨询等。引导退役军人和其他优抚对象依法表达诉求、依法维护权益。</t>
  </si>
  <si>
    <t>《退役军人保障法》、《广东省退役军人事务厅 广东省财政厅关于进一步健全优抚工作区域协调机制的通知》</t>
  </si>
  <si>
    <t>全年提供法律援助次数</t>
  </si>
  <si>
    <t>办结时限</t>
  </si>
  <si>
    <t>退役军人政治思想工作和政策宣传教育经费</t>
  </si>
  <si>
    <t xml:space="preserve"> 
向全市退役军人进行政治思想工作导向和政策宣传，在街面、重点路口设置大型宣传广告牌、印制法律法规书本和宣传小册子等。建立荣誉激励机制，对有突出贡献的退役军人给予表彰。</t>
  </si>
  <si>
    <t>出版内部刊物</t>
  </si>
  <si>
    <t>1期</t>
  </si>
  <si>
    <t>印发宣传册</t>
  </si>
  <si>
    <t>退役军人事务管理与保障工作经费</t>
  </si>
  <si>
    <t xml:space="preserve"> 
加强退役军人服务管理保障、优抚褒扬，传达党的温暖和政府的关怀，营造尊重、关心、关注和爱护军退人员的良好氛围，做好退役军人服务管理工作，保障退役军人事务机关正常运行。</t>
  </si>
  <si>
    <t>开展宣传次数</t>
  </si>
  <si>
    <t>走访慰问活动次数</t>
  </si>
  <si>
    <t>春节、八一慰问经费</t>
  </si>
  <si>
    <t>1、以市委、市政府名义发出慰问信，在揭阳日报、揭阳电视台刊播。2、市领导带队走访慰问驻揭有关部队和单位。3、由市双拥办组织走访慰问伤病员和军队退休干部。走访慰问驻揭有关部队约7500人、回访慰问揭阳籍新兵代表约500人，采购赠送慰问品一批所需经费约110万元。</t>
  </si>
  <si>
    <t>呈批件办理表（HW23141）及相关材料（八一拥军慰问活动方案</t>
  </si>
  <si>
    <t>春节、八一慰问活动形式</t>
  </si>
  <si>
    <t>走访部队数</t>
  </si>
  <si>
    <t>慰问金发放标准</t>
  </si>
  <si>
    <t>800元</t>
  </si>
  <si>
    <t>退役军人服务体系高清视频及接访系统维护经费</t>
  </si>
  <si>
    <t>对退役军人服务体系高清视频及接访系统硬件设备维护及软件升级等，保障系统正常运行，实现设备全天效运作。</t>
  </si>
  <si>
    <t>保障设备运行站点</t>
  </si>
  <si>
    <t>监控设备数量</t>
  </si>
  <si>
    <t>30个</t>
  </si>
  <si>
    <t>退役军人专场招聘会</t>
  </si>
  <si>
    <t>通过举办退役军人专场招聘会，搭建双向就业选择平台，进一步拓宽退役军人就业渠道，加强就业帮扶，促进退役军人稳定就业。</t>
  </si>
  <si>
    <t>招聘单位</t>
  </si>
  <si>
    <t>召开场次</t>
  </si>
  <si>
    <t>困难企业军转干部慰问活动经费</t>
  </si>
  <si>
    <t xml:space="preserve"> 
在春节、八一对市直部分特困企业军转干部进行走访慰问。召开座谈会。</t>
  </si>
  <si>
    <t>座谈会次数</t>
  </si>
  <si>
    <t>慰问对象人数</t>
  </si>
  <si>
    <t>驻揭和过境部队演训支前保障经费</t>
  </si>
  <si>
    <t>做好驻揭和过境部队演习、海训、野外驻训期间支前慰问，提供所需生活物资保障。</t>
  </si>
  <si>
    <t xml:space="preserve"> 
《中共揭阳市委机构编制委员会办公室关于明确拥军支前军地协调工作的函》</t>
  </si>
  <si>
    <t>支前慰问人数</t>
  </si>
  <si>
    <t>6000人</t>
  </si>
  <si>
    <t>开展支前慰问次数</t>
  </si>
  <si>
    <t>支前保障工作完成时间</t>
  </si>
  <si>
    <t>支前慰问部队数</t>
  </si>
  <si>
    <t>义务兵家庭优待金</t>
  </si>
  <si>
    <t xml:space="preserve"> 
2023年起需发放当年度及前两年应征入伍义务兵家庭优待金，每年12月底前按时足额发放。</t>
  </si>
  <si>
    <t>市府办《文件办理通知》（综二[2022]Q115号）</t>
  </si>
  <si>
    <t>义务兵家优待金发放对象人数</t>
  </si>
  <si>
    <t>义务兵家庭优待金足额拨付率</t>
  </si>
  <si>
    <t>发放时限</t>
  </si>
  <si>
    <t>保障义务兵家庭生活</t>
  </si>
  <si>
    <t>有效改善</t>
  </si>
  <si>
    <t>义务兵家庭优待金市级保障标准</t>
  </si>
  <si>
    <t>9.30烈士公祭活动经费</t>
  </si>
  <si>
    <t xml:space="preserve"> 
开展9.30烈士公祭活动，缅怀革命先烈，弘扬爱国主义精神，激发全民的爱国主义精神。</t>
  </si>
  <si>
    <t>参与人数</t>
  </si>
  <si>
    <t>开展公祭活动场次</t>
  </si>
  <si>
    <t>双拥及支前工作经费</t>
  </si>
  <si>
    <t>做好军人军属和其他优抚对象优待、抚恤工作，协调指导随军家属就业创业。开展创建双拥模范城（县）和军民共建社会主义精神文明活动等。局机关开展双拥工作的相关业务费用。承担我市拥军支前军队协调工作日常事务。</t>
  </si>
  <si>
    <t>开展拥军优属走访慰问次数</t>
  </si>
  <si>
    <t>创建全国双拥模范城专项经费</t>
  </si>
  <si>
    <t>为贯彻落实市委六届十一次全会和2021、2022年市政府工作报告关于创建全国双拥模范城部署要求，扎实推进创建全国双拥模范城工作。《退役军人事务部 公安部 财政部 交通运输部 文化和旅游部关于做好烈士亲属异地祭扫组织服务工作的意见》（退役军人部发〔2020〕22号），组织符合条件且有异地祭扫意愿的烈士亲属异地祭扫活动。</t>
  </si>
  <si>
    <t>退役军人事务部 公安部 财政部 交通运输部 文化和旅游部关于做好烈士亲属异地祭扫组织服务工作的意见》（退役军人部发〔2020〕22号）</t>
  </si>
  <si>
    <t>双拥宣传站点数</t>
  </si>
  <si>
    <t>120处</t>
  </si>
  <si>
    <t>双拥宣传片</t>
  </si>
  <si>
    <t>双拥模范城创建工作完成时间</t>
  </si>
  <si>
    <t>开展双拥活动次数</t>
  </si>
  <si>
    <t>投入资金成本</t>
  </si>
  <si>
    <t>年度预算数</t>
  </si>
  <si>
    <t>退役军人事务培训经费</t>
  </si>
  <si>
    <t>对全市退役军人事务系统干部开展大培训大练兵，培养造就高素质专业化退役军人工作干部队伍。</t>
  </si>
  <si>
    <t>培训场次</t>
  </si>
  <si>
    <t>提高重点优抚对象生活补助标准经费</t>
  </si>
  <si>
    <t>根据《退役军人保障法》和《广东省退役军人事务厅 广东省财政厅关于进一步健全优抚工作区域协调机制的通知》有关规定，参照周边市标准，按照突出重点、分步实施的原则，一次性提高我市优抚对象中的“三属”（烈士遗属、因公牺牲军人遗属、病故军人遗属）定期抚恤补助标准。</t>
  </si>
  <si>
    <t>定期抚恤和生活补助足额发放率</t>
  </si>
  <si>
    <t>定期抚恤和生活补助提标幅度</t>
  </si>
  <si>
    <t>军转干部培训及退役军人就业创业指导服务工作经费</t>
  </si>
  <si>
    <t xml:space="preserve"> 贯彻落实中央关于加强军转干部培训教育的要求，组织安置到我市党政机关及中央、省垂直单位的军转干部开展培训。加强对退役军人就业创业的指导和服务，加强退役军人就业创业培训，提高市退役军人创业孵化基地综合管理服务水平，深化退役军人就业创业指导服务，促进退役军高质量充分就业和成功创业。支持退役军人返乡创业助力揭阳市乡村振兴服务，加大涉农专业技能培训力度，鼓励和引导退役军人领班创办农民合作社等新兴农业经营主体。</t>
  </si>
  <si>
    <t>退役军人就业创业交流活动</t>
  </si>
  <si>
    <t>开展培训次数</t>
  </si>
  <si>
    <t xml:space="preserve"> 
市级烈士纪念设施、抗战遗址巡查、管护、整修工作经费</t>
  </si>
  <si>
    <t>做好市区烈士纪念设施、抗战遗址修缮管护工作，发挥爱国主义教育基地的宣传教育作用，增强爱国拥军的浓厚氛围。</t>
  </si>
  <si>
    <t>《关于＜关于把黄岐山烈士墓群列入属地政府保护和管理的请示＞办理情况》（揭委办转字[2019]5号）、《广东省烈士纪念设施规划建设修缮管理维护工作方案》</t>
  </si>
  <si>
    <t>设施完好率</t>
  </si>
  <si>
    <t>运维保障时限</t>
  </si>
  <si>
    <t>政府安排工作退役军人适应性培训经费</t>
  </si>
  <si>
    <t>贯彻落实中央关于加强军队转业干部教育培训的要求和关于加强由政府安排工作退役士兵就业安置工作的要求，组织2025年度转业军官和政府安排工作退役士兵的适应性培训。</t>
  </si>
  <si>
    <t>《关于加强和改进军队专业干部教育培训工作的意见》（国转联〔2008〕5号）、《关于进一步做好政府安排工作退役士兵待安排工作期间适应性培训工作的通知》（粤退役军人发〔2021〕86号）</t>
  </si>
  <si>
    <t>参训政府安排工作退役士兵人数</t>
  </si>
  <si>
    <t>参训军转干部人数</t>
  </si>
  <si>
    <t>大学毕业生入伍补助经费</t>
  </si>
  <si>
    <t xml:space="preserve"> 
为大学毕业生发放入伍补助，进一步鼓励大学毕业生应征入伍，支持国防和军队建设。</t>
  </si>
  <si>
    <t xml:space="preserve"> 
《关于转发&lt;关于印发大学毕业生入伍补助发放暂行办法的通知&gt;的通知》</t>
  </si>
  <si>
    <t>大学生入伍补助资金发放人数</t>
  </si>
  <si>
    <t>150人</t>
  </si>
  <si>
    <t>大学毕业生发放入伍补助足额拨付率</t>
  </si>
  <si>
    <t>补助资金发放及时性</t>
  </si>
  <si>
    <t>补助按时发放到位</t>
  </si>
  <si>
    <t>鼓励大学毕业生参军入伍，到军营锻炼发展，实现人生价值</t>
  </si>
  <si>
    <t>大学生参军人数逐年提高</t>
  </si>
  <si>
    <t>大学毕业生入伍补助标准</t>
  </si>
  <si>
    <t>20000元</t>
  </si>
  <si>
    <t>市直部分退役士兵社保接续养老补缴资金</t>
  </si>
  <si>
    <t>按照省要求，常态化为欠缴、断缴的部分退役士兵按不超过本人军龄的年限补缴基本养老保险。</t>
  </si>
  <si>
    <t>《广东省人民政府办公厅关于解决部分退役士兵社会保险问题的实施意见》《转发关于公布2022年全省全口径城镇单位就业人员月平均工资和2023年职工基本养老保险缴费基数上下限有关问题的通知》（揭市人社〔2023〕88号）</t>
  </si>
  <si>
    <t>补缴月数</t>
  </si>
  <si>
    <t>140个月</t>
  </si>
  <si>
    <t>市本级部分退役士兵社保接续医保补缴资金</t>
  </si>
  <si>
    <t>为市本级申请办理社保补缴的退役士兵达到法定退休年龄、城镇职工基本医疗保险未达到国家规定缴费年限的退役士兵补缴医保。</t>
  </si>
  <si>
    <t>《广东省人民政府办公厅关于解决部分退役士兵社会保险问题的实施意见》《关于公布2023年度基本医疗保险和生育保险缴费工资上限和下限有关问题的通知》（揭医保〔2022〕71号）</t>
  </si>
  <si>
    <t>470个月</t>
  </si>
  <si>
    <t>市级公祭场所英名墙建设经费</t>
  </si>
  <si>
    <t>为满足公祭场所宣讲厅（展陈馆）或英名墙全覆盖要求，在我市市级政府公祭烈士场所（榕城区榕江公园揭阳革命烈士纪念碑）建设揭阳市烈士英名墙。</t>
  </si>
  <si>
    <t>《关于印发广东省“十四五”时期社会服务设施兜底线工程一揽子整体解决方案的通知》（粤发改社会函〔2022〕205号）</t>
  </si>
  <si>
    <t>建设烈士英名墙</t>
  </si>
  <si>
    <t>2幅</t>
  </si>
  <si>
    <t>烈属及祭扫群众满意度</t>
  </si>
  <si>
    <t>军休干部活动经费</t>
  </si>
  <si>
    <t>为军休干部开展门球活动和红色教育活动，使军休干部老有所乐，增强军休干部荣誉感。</t>
  </si>
  <si>
    <t>根据粤退役军人发【2021】67号文，军休机构应常态化开展传承红色基因教育，组织军休干部参加门球活动。</t>
  </si>
  <si>
    <t>每年为军休人员举办门球比赛和红色教育活动成本</t>
  </si>
  <si>
    <t>落实军队离退休人员各项待遇</t>
  </si>
  <si>
    <t>拥军优属慰问经费</t>
  </si>
  <si>
    <t>在春节、八一建军节开展拥军优属慰问活动，走访慰问伤病员和军队退休干部士官、遗属、重点优抚对象。</t>
  </si>
  <si>
    <t>根据市委办呈批件办理表（HW18019、HW19131）和揭府明电【2020】16号文，在春节和“八一”建军节组织走访慰问军休干部、士官及遗属。每个节日慰问军休干部及士官23位，慰问军休干部遗属4位，两节共需6万元。</t>
  </si>
  <si>
    <t>每年走访慰问军休人员成本</t>
  </si>
  <si>
    <t>慰问品发放及时性</t>
  </si>
  <si>
    <t>让退役军人感受到党和政府的关心关怀和温暖</t>
  </si>
  <si>
    <t>为本单位所引进的三位硕士研究生发放生活补贴，每年每人2万元，共6万元。</t>
  </si>
  <si>
    <t>根据揭市人社【2021】53号文，给予每名硕士研究生10万元生活补贴，分五年发放，每年每人2万元生活补贴，本单位共3人，共6万元。</t>
  </si>
  <si>
    <t>资助（引进）人才费用支出标准</t>
  </si>
  <si>
    <t>补贴发放及时性</t>
  </si>
  <si>
    <t>人次重视度提升</t>
  </si>
  <si>
    <t>退役军人事务工作经费</t>
  </si>
  <si>
    <t>培树先进典型，做好荣誉激励宣传工作，营造全社会关心关爱退役军人的良好氛围；满足办公需求，办公用品的采购以及信息化设备的配套、运行和维护；开展专场退役军人招聘会；根据服务中心职能，保障保障服务大厅的正常运转，加强服务工作规范，工作人员配备统一着装。</t>
  </si>
  <si>
    <t>《广东省退役军人服务中心（站）工作细则》</t>
  </si>
  <si>
    <t>28.57</t>
  </si>
  <si>
    <t>开展专场招聘会场次</t>
  </si>
  <si>
    <t>信访问题解决率</t>
  </si>
  <si>
    <t>走访慰问及帮扶解困经费</t>
  </si>
  <si>
    <t>在春节、八一节前对遇到特殊困难的退役军人和军属烈属进行应急性帮扶援助，常态化走访慰问全市重点退役军人和优抚对象，在9月3日抗战胜利纪念日前夕，组织对全市健在的抗战老兵走访慰问，在10月25日抗美援朝纪念日前夕，组织对全市健在的参加抗美援朝老兵走访慰问。</t>
  </si>
  <si>
    <t>《广东省退役军人服务中心（站）工作细则》、《广东省退役军人事务厅办公室关于进一步做好抗美援朝老战士服务保障工作的通知》（粤退役军人办发〔2020〕48号）</t>
  </si>
  <si>
    <t>走访慰问人数</t>
  </si>
  <si>
    <t>走访慰问次数</t>
  </si>
  <si>
    <t>退役军人政策宣传经费</t>
  </si>
  <si>
    <t>通过制作宣传册、海报等多种宣传方式推送退役军人政治思想工作导向和国家政策，做好退役军人政策宣传工作。</t>
  </si>
  <si>
    <t>宣传品种类</t>
  </si>
  <si>
    <t>1种</t>
  </si>
  <si>
    <t>印发宣传资料次数</t>
  </si>
  <si>
    <t>困难企业军转干部财政补贴</t>
  </si>
  <si>
    <t>发放市直困难企业军转干部财政补贴，保障市直退休困难企业军转干部的财政补贴。</t>
  </si>
  <si>
    <t>《关于调整困难企业军转干部春节慰问金标准的通知》（揭市人社〔2018〕276号）等、《关于调整困难企业军转干部生活补贴标准等问题的通知》（揭退役军人发〔2024〕59号）</t>
  </si>
  <si>
    <t>934.14</t>
  </si>
  <si>
    <t>年度发放月数</t>
  </si>
  <si>
    <t>保障困难企业军转干部生活待遇的人数</t>
  </si>
  <si>
    <t>按标准执行率</t>
  </si>
  <si>
    <t>困难企业军转干部医保缴费</t>
  </si>
  <si>
    <t>缴纳市直困难企业军转干部的城镇职工基本医疗保险，保障市直退休困难企业军转干部的医保缴费。</t>
  </si>
  <si>
    <t>《关于调整困难企业军转干部生活补贴标准等问题的通知》（揭退役军人发〔2024〕59号）</t>
  </si>
  <si>
    <t>7.7</t>
  </si>
  <si>
    <t>经费足额拨付率</t>
  </si>
  <si>
    <t>医保缴费及时性</t>
  </si>
  <si>
    <t>市直安置政府安排工作退役士兵待安排工作期间生活补助费</t>
  </si>
  <si>
    <t>根据《退役士兵安置条例》《关于进一步加强由政府安排工作退役士兵就业安置工作的意见》规定，由政府安排工作退役士兵待安排工作期间，安置地人民政府应当按规定发给生活补助费及缴纳基本社会保险。</t>
  </si>
  <si>
    <t>《退役士兵安置条例》《关于进一步加强由政府安排工作退役士兵就业安置工作的意见》（退役军人部发〔2018)27号）</t>
  </si>
  <si>
    <t>57.6</t>
  </si>
  <si>
    <t>预计年度市直接收安置人数</t>
  </si>
  <si>
    <t>预计年度市直接收安置人员待安排工作期</t>
  </si>
  <si>
    <t>落实退役士兵安置的各项待遇</t>
  </si>
  <si>
    <t>预算支出控制在预算内（是/否）</t>
  </si>
  <si>
    <t>市直困难企业军转干部健康检查经费</t>
  </si>
  <si>
    <t>根据揭阳市人民政府《关于全市困难企业军转干部健康体检问题的批复》（揭府函〔2017〕132号），组织落实市直困难企业军转干部健康检查。</t>
  </si>
  <si>
    <t>《关于全市困难企业军转干部健康体检问题的批复》（揭府函〔2017〕132号）</t>
  </si>
  <si>
    <t>15.1</t>
  </si>
  <si>
    <t>健康检查人数</t>
  </si>
  <si>
    <t>约</t>
  </si>
  <si>
    <t>贯彻落实《揭阳市人民政府关于印发揭阳市促进产业发展“1+1+12”政策体系文件的通知》（揭府规〔2020〕3号）及《揭阳市集聚人才创新发展若干措施实施细则》（揭市组发〔2021〕6号）等有关文件精神，保障高层次人才的引进资金资助。</t>
  </si>
  <si>
    <r>
      <rPr>
        <sz val="20"/>
        <rFont val="宋体"/>
        <charset val="134"/>
      </rPr>
      <t>《关于印发&lt;揭阳市集聚人才创新发展若干措施实施细则&gt;的通知》（揭市组通</t>
    </r>
    <r>
      <rPr>
        <sz val="20"/>
        <rFont val="仿宋_GB2312"/>
        <charset val="134"/>
      </rPr>
      <t>〔</t>
    </r>
    <r>
      <rPr>
        <sz val="20"/>
        <rFont val="宋体"/>
        <charset val="134"/>
      </rPr>
      <t>2021</t>
    </r>
    <r>
      <rPr>
        <sz val="20"/>
        <rFont val="仿宋_GB2312"/>
        <charset val="134"/>
      </rPr>
      <t>〕</t>
    </r>
    <r>
      <rPr>
        <sz val="20"/>
        <rFont val="宋体"/>
        <charset val="134"/>
      </rPr>
      <t>6号）</t>
    </r>
  </si>
  <si>
    <t>发放月数</t>
  </si>
  <si>
    <t>新调剂办公用房和业务用房配套设施经费</t>
  </si>
  <si>
    <t>我中心新调剂办公用房和业务用房修缮项目已验收完成，根据《广东省退役军人服务中心(站)工作细则》(粤委退役军人办发﹝2019﹞16号)配置荣誉室、老兵接待室、活动室、办公室、值班室、档案室以及会议室等服务用房和办公用房，同时需配备电脑、空调等办公设施，对我中心进行政治氛围打造。</t>
  </si>
  <si>
    <t>广东省退役军人服务中心(站)工作细则》(粤委退役军人办发﹝2019﹞16号)</t>
  </si>
  <si>
    <t>接待退役军人人次</t>
  </si>
  <si>
    <t>人员数量</t>
  </si>
  <si>
    <t>16人</t>
  </si>
  <si>
    <t>高层次人才享受政府津贴项目</t>
  </si>
  <si>
    <t>我院在编干部曾素琴自2016年4月11日被聘任为高级统计师以来，根据揭委办发【2018】19号文，享受揭阳市直事业单位高层次人才政府补贴待遇。</t>
  </si>
  <si>
    <t>0.96</t>
  </si>
  <si>
    <t>≤9600元/人</t>
  </si>
  <si>
    <t>补贴数量</t>
  </si>
  <si>
    <t>=1</t>
  </si>
  <si>
    <t>=100%</t>
  </si>
  <si>
    <t>补助资金到位率</t>
  </si>
  <si>
    <t>≥100%</t>
  </si>
  <si>
    <t>人才重视度提升</t>
  </si>
  <si>
    <t>有效提升</t>
  </si>
  <si>
    <t>八一春节优抚慰问项目</t>
  </si>
  <si>
    <t>揭阳市退役军人事务局拟在2025年度对揭阳籍优抚对象住院病员进行八一春节慰问。</t>
  </si>
  <si>
    <t>*项补助费用总额</t>
  </si>
  <si>
    <t>≤8万元</t>
  </si>
  <si>
    <t>=83人</t>
  </si>
  <si>
    <t>资金使用合规率</t>
  </si>
  <si>
    <t>≥98%</t>
  </si>
  <si>
    <t>完成任务及时率</t>
  </si>
  <si>
    <t>有效提高</t>
  </si>
  <si>
    <t>揭阳市应急管理局</t>
  </si>
  <si>
    <t>（财政代编，暂不确定）</t>
  </si>
  <si>
    <t>（基本支出财政代编，暂不确定）</t>
  </si>
  <si>
    <t>1、提升我市应急救援能力水平，通过揭阳市应急管理局综合运维服务项目，保证市应急指挥中心各信息系统平稳运行，确保目标系统7×24正常工作，为各级应急管理提供统一高效、稳定可靠的网络通信保障。
2、通过购买第三方技术服务，对我市大南海石化工业区及惠来县等县区有关炼油一体化项目等重点化工项目（企业）有关建设项目安全审查、企业（项目）安全检查专家技术服务事项提供技术支持、技术服务，第三方机构审查不少于4个项目。
3、做好安全生产、应急管理宣传工作，组织宣传活动至少3场次。
4、基于全国自然灾害风险普查修订的技术规范，综合考虑数据与成果应用关联度，数据年际变化幅度等因素，依托应急管理系统调查数据更新和质检核查软件系统，对调查对象开展差异化更新1次。
5、履行部门工作职责，更好开展防震减灾工作。</t>
  </si>
  <si>
    <t>任务来源
（要求文件）</t>
  </si>
  <si>
    <t>广东省自然灾害应急能力提升工程预警指挥项目（揭阳市）</t>
  </si>
  <si>
    <t>主要围绕森林火灾、台风、暴雨、山洪、内涝、风暴潮、海浪、地震、地质灾害等自然灾害，推动健全跨地域、跨层级的自然灾害防治预警指挥体系，实现监测手段多样化、重点全覆盖、数据广汇聚，进一步提高预警信息精准性和响应处置协同能力。</t>
  </si>
  <si>
    <t>市政府常务会议纪要 七届84次〔2024〕17号</t>
  </si>
  <si>
    <t>森林火险监测站点</t>
  </si>
  <si>
    <t>37个</t>
  </si>
  <si>
    <t>视频监控终端</t>
  </si>
  <si>
    <t>42个</t>
  </si>
  <si>
    <t>投资金额(万元)</t>
  </si>
  <si>
    <t>1076.5万元</t>
  </si>
  <si>
    <t>项目持续发挥作用的期限</t>
  </si>
  <si>
    <t>广东省自然灾害应急能力提升工程基层防灾项目（揭阳市）</t>
  </si>
  <si>
    <t xml:space="preserve">根据广东省自然灾害应急能力提升工程基层防灾项目（揭阳市）采购的五大类、2086台（套）装备。拟按照广东省应急管理厅的相关要求，委托具备资质（资格）的中介服务机构对项目中标货物开展验收工作。
</t>
  </si>
  <si>
    <t>相关乡镇（街道）综合性应急救援队伍装备配备达标率</t>
  </si>
  <si>
    <t>装备验收合格率</t>
  </si>
  <si>
    <t>支付完成时间</t>
  </si>
  <si>
    <t>2025.12.31</t>
  </si>
  <si>
    <t>补充采购经费</t>
  </si>
  <si>
    <t>基层应急救援队伍建设和基层防灾能力提升的有效性</t>
  </si>
  <si>
    <t>安全生产专项经费</t>
  </si>
  <si>
    <t>该项目主要用于应急管理宣传、应急管理干部培训、执法人员培训、购买第三方服务、企业标准化建设等。</t>
  </si>
  <si>
    <t>参考2024年：广东省安全生产委员会办公室关于做好2024年度省级政府安全生产和消防工作考核的函（粤安办函〔2024〕91 号）</t>
  </si>
  <si>
    <t>安全宣传场次</t>
  </si>
  <si>
    <t>执法培训次数</t>
  </si>
  <si>
    <t>完成成本</t>
  </si>
  <si>
    <t>安全生产第三方
技术服务企业</t>
  </si>
  <si>
    <t>100家次</t>
  </si>
  <si>
    <t>揭阳市应急管理局综合运维服务项目</t>
  </si>
  <si>
    <t>为保证市应急指挥中心各信息系统平稳运行，确保目标系统7×24正常工作的综合性运维服务项目。</t>
  </si>
  <si>
    <t>《揭阳市人民政府办公室关于印发揭阳市市级政务信息化项目管理办法（修订）的通知》（揭府办[2024]35号 ）、市政府工作会议纪要（揭府纪要〔2018〕72号）</t>
  </si>
  <si>
    <t xml:space="preserve"> 驻点工程师</t>
  </si>
  <si>
    <t>前后方通信建立时长</t>
  </si>
  <si>
    <t>1小时</t>
  </si>
  <si>
    <t>系统故障修复响应时间</t>
  </si>
  <si>
    <t>240万元</t>
  </si>
  <si>
    <t>服务时长</t>
  </si>
  <si>
    <t>24小时/天</t>
  </si>
  <si>
    <t>揭阳市重点化工企业（项目）专项技术服务专家服务</t>
  </si>
  <si>
    <t>购买2025年度重点化工企业（项目）专项技术服务,聘请专家开展大南海重点企业、项目执法检查、技术审查、技术咨询等服务。</t>
  </si>
  <si>
    <t>《中共揭阳市委办公室  揭阳市人民政府办公室关于完善安全生产责任体系的通知》（揭委办[2016]41号）</t>
  </si>
  <si>
    <t>技术服务场次</t>
  </si>
  <si>
    <t>技术服务报告</t>
  </si>
  <si>
    <t>4份</t>
  </si>
  <si>
    <t>专家高工占比</t>
  </si>
  <si>
    <t>支付服务费用</t>
  </si>
  <si>
    <t>2025年度大南海
石化工业区危险
化学品安全生产
事故起数</t>
  </si>
  <si>
    <t>5起</t>
  </si>
  <si>
    <t>应急业务管理费</t>
  </si>
  <si>
    <t>主要用于开展应急管理工作，开展三防、森防等工作，行使安全生产综合监管职责，做好隐患排查治理，聘请常年法律顾问，完成“十五五”规划编制工作。</t>
  </si>
  <si>
    <t>提供法律咨询次数</t>
  </si>
  <si>
    <t>开展法律讲座次数</t>
  </si>
  <si>
    <t>完成规划编制报告</t>
  </si>
  <si>
    <t>补充办公经费</t>
  </si>
  <si>
    <t>项目进行实现</t>
  </si>
  <si>
    <t>自然灾害综合风险应急管理系统调查数据更新</t>
  </si>
  <si>
    <t>根据《自然灾害综合风险应急管理系统调查数据更新实施方案（2024年度）》，基于全国自然灾害风险普查修订的技术规范，综合考虑数据与成果应用关联度，数据年际变化幅度等因素，依托应急管理系统调查数据更新和质检核查软件系统，对调查对象开展差异化更新。</t>
  </si>
  <si>
    <t>《广东省应急管理厅转发&lt;自然灾害综合风险应急管理系统调查数据更新实施方案（2024年度）&gt;的通知》（粤应急函〔2024〕244号）</t>
  </si>
  <si>
    <t>调查对象类别</t>
  </si>
  <si>
    <t>数据共享涉及部门数量</t>
  </si>
  <si>
    <t>普查数据成果质检核查通过率</t>
  </si>
  <si>
    <t>项目进行实限</t>
  </si>
  <si>
    <t>2023年《揭阳市危险化学品事故应急预案》《揭阳市危险化学品安全风险评估报告》编制项目尾款</t>
  </si>
  <si>
    <t>该项目总金额37万元整，已于2023年支付一、二期费用共20万元，项目尾款17万元。</t>
  </si>
  <si>
    <t>揭府函[2021]123号-(主动公开)揭阳市人民政府关于印发揭阳市突发事件总体应急预案的通知</t>
  </si>
  <si>
    <t>开展应急演练次数</t>
  </si>
  <si>
    <t>揭阳市应急指挥中心项目尾款</t>
  </si>
  <si>
    <t xml:space="preserve">2019年1月31日签订的《揭阳市政府采购合同书（采购编号:445200-201812-005001-0001，项目名称:揭阳市应急指挥中心》，合同金额954.405万元。项目尾款28.20405万元。
</t>
  </si>
  <si>
    <t>市政府常务会议纪要（七届72次〔2024〕5号）</t>
  </si>
  <si>
    <t>联通单位</t>
  </si>
  <si>
    <t>视频会议终端</t>
  </si>
  <si>
    <t>20套</t>
  </si>
  <si>
    <t>防震减灾</t>
  </si>
  <si>
    <t>积极开展防震减灾宣传“六进”活动，推动全市学校应急预案修订和应急演练，配合上级管理部门做好国家、省地震监测台（站）建设、维护，推进科普教育基地、示范学校等工作。</t>
  </si>
  <si>
    <t>反映宣传活动场次</t>
  </si>
  <si>
    <t>12场</t>
  </si>
  <si>
    <t>反映控制防震减灾工作经费</t>
  </si>
  <si>
    <t>防震减灾能力建设运维保障</t>
  </si>
  <si>
    <t>完成市地震部门工作职责，确保防震减灾事业各项工作正常开展和机关正常运转。</t>
  </si>
  <si>
    <t>反映项目完成时间</t>
  </si>
  <si>
    <t>反映控制开展防震减灾工作经费</t>
  </si>
  <si>
    <t>揭阳市地震科普馆</t>
  </si>
  <si>
    <t>打造一个声、光、电、多媒体技术、虚拟技术等现代手段于一体的新型科普馆，科普馆划分为“知识普及区”、“互动娱乐区”和“地震体验台”三个部分，引导观众“先学习后体验”，让参观的市民群众不仅可以了解地震的基本常识，还可以真实体验地震情况发生时的现象，真正掌握科学的地震应急逃生知识。</t>
  </si>
  <si>
    <t>揭阳市防震减灾“十四五”规划</t>
  </si>
  <si>
    <t>反映控制地震科普馆建设经费</t>
  </si>
  <si>
    <t>广东省巨灾防范工程（揭阳市）地方配套资金和投标超出资金</t>
  </si>
  <si>
    <t>广东省巨灾防范工程（揭阳市）项目是广东省地震局统一打包申报，然后分配到揭阳市的工程。1、项目资金73.46万元，其中，中央补助51.4万元，要求地方配套资金22.06万元。2、中标6分项总金额74.222759万元，比项目金额73.46万元超出0.762759万元。根据揭阳市财政局《关于预下达增发2023年国债自然灾害应急能力提升工程（广东省巨灾防范工程项目）资金的通知》（揭市财综[2024]35号）文件和与中标单位签订的合同。</t>
  </si>
  <si>
    <t>粤财资[2024]29号市级配套资金</t>
  </si>
  <si>
    <t>硬件支撑平台（工作站）</t>
  </si>
  <si>
    <t>高层次人才引进资助资金</t>
  </si>
  <si>
    <t>揭阳市急需紧缺人才引进资助资金</t>
  </si>
  <si>
    <t>引进事业单位高层次人才</t>
  </si>
  <si>
    <t>补贴金额</t>
  </si>
  <si>
    <t>揭阳市审计局</t>
  </si>
  <si>
    <t>2025年度，全市审计机关将继续深入贯彻党和国家方针政策，按照全国、全省、全市审计工作会议部署，围绕市委、市政府中心工作，聚焦主责主业，聚力推进统筹经济社会发展各项工作；坚持审计工作高质量发展的目标和方向，准确把握新时代新形势下的审计工作重点，尽力而为，量力而行，科学合理安排审计项目，做好常态化“经济体检”工作；确保机关事务管理正常运作；加大大数据审计投入；培养高素质审计队伍。预计2025年完成审计项目不少于22个，提交各类审计报告和信息简报数量不少于30篇，规范管理的单位数量不少于15个。</t>
  </si>
  <si>
    <t>审计工作经费</t>
  </si>
  <si>
    <t>开展政策落实跟踪审计，财政审计，公共投资审计，企业审计，民生审计，资源环境审计，经济责任审计及市领导交办的临时项目等项目所需的办公费用、设备购置费用、差旅费等。</t>
  </si>
  <si>
    <t>提交各类审计报告和信息简报</t>
  </si>
  <si>
    <t>11月</t>
  </si>
  <si>
    <t>项目成本支出</t>
  </si>
  <si>
    <t>110万元</t>
  </si>
  <si>
    <t>规范管理的单位数量</t>
  </si>
  <si>
    <t>审计运行管理</t>
  </si>
  <si>
    <t xml:space="preserve"> 主要是单位办公大楼物业管理及运转经费。</t>
  </si>
  <si>
    <t>信息化日常运维及网络安全</t>
  </si>
  <si>
    <t>用于对数字化审计建设的投入，光纤租赁、网络安全培训、开展网络安全攻防演练及信息化系统维护和安全服务维护项目等。</t>
  </si>
  <si>
    <t>审计培训经费</t>
  </si>
  <si>
    <t>主要为组织干部职工到有审计、财经类专业高等学府参训深造。</t>
  </si>
  <si>
    <t>63人</t>
  </si>
  <si>
    <t>购置“金审三期”专用信创笔记本电脑</t>
  </si>
  <si>
    <t>适配广东省“金审三期”系统，分批购置信创笔记本电脑，对老旧无法适配的笔记本电脑进行替代。</t>
  </si>
  <si>
    <t>硬件采购数量</t>
  </si>
  <si>
    <t>机关档案室配套工程</t>
  </si>
  <si>
    <t>我局机关档案室建成已逾20年，承载着局审计业务、收发文和会计档案，预计2024年将满档。</t>
  </si>
  <si>
    <t>复用省厅审计整改系统</t>
  </si>
  <si>
    <t xml:space="preserve"> 为进一步提高全省审计整改工作效率，省审计厅拟建设覆盖全省的审计整改系统，系统包括审计查出问题及整改情况录入、查询、统计分析等多项功能，对于显著提升市级审计机关整改工作效率，督促各地各部门拓展整改成效，具有不可替代的作用。</t>
  </si>
  <si>
    <t>补贴退休党支部书记。</t>
  </si>
  <si>
    <r>
      <rPr>
        <sz val="20"/>
        <rFont val="宋体"/>
        <charset val="134"/>
      </rPr>
      <t>揭市老干通〔202</t>
    </r>
    <r>
      <rPr>
        <sz val="20"/>
        <rFont val="宋体"/>
        <charset val="134"/>
      </rPr>
      <t>0</t>
    </r>
    <r>
      <rPr>
        <sz val="20"/>
        <rFont val="宋体"/>
        <charset val="134"/>
      </rPr>
      <t>〕3 号</t>
    </r>
  </si>
  <si>
    <t>促进退休党支部活动有序进行，加强退休老同志与单位的联系。</t>
  </si>
  <si>
    <t>揭阳市人民政府国有资产监督管理委员会</t>
  </si>
  <si>
    <t>资产管理科</t>
  </si>
  <si>
    <t xml:space="preserve">    市国资委2025年将带动各级企业学习贯彻落实习近平新时代中国特色社会主义思想和党的二十届三中全会精神，全力推动“三抓两干一加快”，全力推进国资国企高质量发展。（一）坚持做强做优做大国有资本和国有企业。聚焦重点难点任务全力攻坚，全力以赴推动国企改革深化提升行动任务落地见效，推动市属企业聚焦主责主业，加快自有资源盘活利用，通过注资投控集团，发展壮大新兴产业，切实增强核心功能和提高核心竞争力。（二）突出党的领导完善企业治理体制机制。研究制定优化市属企业党组织前置研究讨论重大经营管理事项清单若干措施，构建完善市属企业董事会制度体系和运行机制，推进监事会改革。强化党的建设和纪律建设，认真落实为基层减负各项措施，持续推动形成党内监督、出资人监督、审计监督、纪检监察和巡察监督协同的“大监督”体系。（三）推动市属企业自觉融入我市高质量发展大局。抓紧抓实“百千万工程”，推进“绿美揭阳”和“千企帮千镇 万企兴万村”有关工作。推进市属企业承担的省产业转移主平台和莞揭合作平台公司的建设运营，加快揭惠铁路和粤东城际铁路揭阳段“三电”及管线迁改项目建设，围绕石化产业下游、海工装备产业上游，持续加强与央企省企以及其他优质企业的战略合作。</t>
  </si>
  <si>
    <r>
      <rPr>
        <b/>
        <sz val="22"/>
        <rFont val="宋体"/>
        <charset val="134"/>
      </rPr>
      <t>年度工作任务</t>
    </r>
    <r>
      <rPr>
        <b/>
        <sz val="22"/>
        <color rgb="FFFF0000"/>
        <rFont val="宋体"/>
        <charset val="134"/>
      </rPr>
      <t xml:space="preserve">                                                                                                                                                                                                                                            </t>
    </r>
  </si>
  <si>
    <t>国资管理经费</t>
  </si>
  <si>
    <t>围绕市委市政府关于市属国有企业改革的目标任务，为各项改革业务工作正常运转提供保障。</t>
  </si>
  <si>
    <t>企业改革成本</t>
  </si>
  <si>
    <t>国资在线监管平台维护</t>
  </si>
  <si>
    <t>维护管理费</t>
  </si>
  <si>
    <t>正常运行天数</t>
  </si>
  <si>
    <t>设备完好率</t>
  </si>
  <si>
    <t>国企改革</t>
  </si>
  <si>
    <t>统筹国企改革过程中相关遗留问题的处置。主要用于有关国有企业留守职工工资及劳务费，改革转制干部待遇财政补助，企业经营困难解困。</t>
  </si>
  <si>
    <t>国有企业改革资金</t>
  </si>
  <si>
    <t>42万元</t>
  </si>
  <si>
    <t>市属国有企业正常运转数量</t>
  </si>
  <si>
    <t>9户</t>
  </si>
  <si>
    <t>改革企业数量</t>
  </si>
  <si>
    <t>各项保障政策的衔接情况</t>
  </si>
  <si>
    <t>2户</t>
  </si>
  <si>
    <t>市属国有僵尸企业出清经费</t>
  </si>
  <si>
    <t>根据六届70次〔2020〕18号市政府常务会议纪要，僵尸企业40户出清费用总额575万元。按政府采购合同应付566.5万元，已支付186.55万元、240万元。未付139.95万元。</t>
  </si>
  <si>
    <t>出清完成时间</t>
  </si>
  <si>
    <t>改革任务完成期限</t>
  </si>
  <si>
    <t>司法出清僵尸企业</t>
  </si>
  <si>
    <t>30户</t>
  </si>
  <si>
    <t>僵尸企业出清比率</t>
  </si>
  <si>
    <t>市污水处理厂污水处理服务费</t>
  </si>
  <si>
    <t>用于支付市污水处理厂污水处理服务费、土地使用税和房产税费。确保辖区生活污水有效收集处理，实现污染减排，推动水环境改善。</t>
  </si>
  <si>
    <t>水质达标率</t>
  </si>
  <si>
    <t>产能利用率</t>
  </si>
  <si>
    <t>生态效益</t>
  </si>
  <si>
    <t>COD减排量</t>
  </si>
  <si>
    <t>3000吨</t>
  </si>
  <si>
    <t>服务费</t>
  </si>
  <si>
    <t>市污水处理厂厂外泵站管网维护管理费</t>
  </si>
  <si>
    <t>用于支付三提升泵站及配套管网维护管理费，保障生活污水有效收集处理，实现污染减排，改善水环境。</t>
  </si>
  <si>
    <t>年停产检修时间</t>
  </si>
  <si>
    <t>10天</t>
  </si>
  <si>
    <t>管网维护范围</t>
  </si>
  <si>
    <t>25.658公里</t>
  </si>
  <si>
    <t>泵站设备完好率</t>
  </si>
  <si>
    <t>污水收集输送量</t>
  </si>
  <si>
    <t>2500万吨</t>
  </si>
  <si>
    <t>市污水处理厂管网建设投资返回</t>
  </si>
  <si>
    <t>建设东山压力管道（2.5公里），工程结算价格为：2197.2329万元，按（BOT）协议分五年返还。建成后保障污水有效收集处理，实现污染减排，改善水环境。</t>
  </si>
  <si>
    <t>工程量</t>
  </si>
  <si>
    <t>2.5公里</t>
  </si>
  <si>
    <t>建筑（工程）综合利用</t>
  </si>
  <si>
    <t>总投资金额</t>
  </si>
  <si>
    <t>2241万元</t>
  </si>
  <si>
    <t>揭阳市区污水处理厂污泥处置及运输费用</t>
  </si>
  <si>
    <t>支付揭阳市区污水处理厂污泥处置费用及运输费用；确保市区污水处理厂污泥日产日清，保障市区污水处理厂稳定运行，消除污泥二次环境污染隐患。</t>
  </si>
  <si>
    <t>污泥留存时间</t>
  </si>
  <si>
    <t>污泥含水率</t>
  </si>
  <si>
    <t>污泥处置运输路程</t>
  </si>
  <si>
    <t>20公里</t>
  </si>
  <si>
    <t>污泥处置率</t>
  </si>
  <si>
    <t>污泥处置单价</t>
  </si>
  <si>
    <t>402元/吨</t>
  </si>
  <si>
    <t>揭阳市区污水处理厂人员工资及办公经费</t>
  </si>
  <si>
    <t>用于支付揭阳市区污水处理厂人员工资及办公经费。</t>
  </si>
  <si>
    <t>人员业绩考核合格率</t>
  </si>
  <si>
    <t>工资发放及时效率</t>
  </si>
  <si>
    <t>投控集团注册资本金</t>
  </si>
  <si>
    <t>根据《中石油广东石化项目合资筹资方案》（揭市财资[2022]号），为扶持市投控集团做大做强，计划2024-2026年，市政府每年向市投控集团注资6000万元。</t>
  </si>
  <si>
    <t>增加所有者权益</t>
  </si>
  <si>
    <t>10000万元</t>
  </si>
  <si>
    <t>提高净资产收益率</t>
  </si>
  <si>
    <t>降低资产负债率</t>
  </si>
  <si>
    <t>做强做大国有企业</t>
  </si>
  <si>
    <t>1亿元</t>
  </si>
  <si>
    <t>降低融资成本</t>
  </si>
  <si>
    <t>揭阳市榕城区东湖、马山滘污水提升泵站移交运营协议费用</t>
  </si>
  <si>
    <t>支付揭阳市榕城区东湖、马山滘污水提升泵站运营管理费用，二座泵站为排水合流制泵站，承担老城区污水输送及防洪排涝功能。</t>
  </si>
  <si>
    <t>防洪排涝响应时间</t>
  </si>
  <si>
    <t>年污水输送量</t>
  </si>
  <si>
    <t>900万吨</t>
  </si>
  <si>
    <t>揭东区供水应急调度管道建设工程项目</t>
  </si>
  <si>
    <t>根据《市政府常务会议纪要》（六届72次〔2020〕20号）文件精神，市水务集团承担了揭东区供水应急调度管道建设工程建设任务。工程实际结算5532万元，财政应出资2766万元。2022年4月已拨付1660万元，仍需1106万元。</t>
  </si>
  <si>
    <t>供水质量-水质综合合格率</t>
  </si>
  <si>
    <t>供水规模</t>
  </si>
  <si>
    <t>46000立方米/天</t>
  </si>
  <si>
    <t>供水居民户数</t>
  </si>
  <si>
    <t>4600户</t>
  </si>
  <si>
    <t>工程建设成本</t>
  </si>
  <si>
    <t>其他国有资本经营支出</t>
  </si>
  <si>
    <t>根据《揭阳市市级国有资本经营预算试行办法》（揭府[2015]8号）投控集团预计上缴国有资本经营预算收入1042万元,同时为偿付市融资平台投资市政府决定重大项目的本息等市政府统筹的其他国有资本经营支出。</t>
  </si>
  <si>
    <t>企业改革资金</t>
  </si>
  <si>
    <t>1042万元</t>
  </si>
  <si>
    <t>1户</t>
  </si>
  <si>
    <t>补助资金到位及时性</t>
  </si>
  <si>
    <t>企业的营业利润</t>
  </si>
  <si>
    <t>揭阳市市场监督管理局（部门）</t>
  </si>
  <si>
    <t>一、聚焦激发市场活力，打造更优营商环境。做好新开办企业首套印章免费刻章管理信息功能模块和“一照通行”服务平台模块上线工作。扎实推进2025年各项“双随机、一公开”抽查工作，推动社会信用体系建设有序深入开展。
二、聚焦发展新质生产力，深化“两个强市”战略。落实企业首席质量官制度，抓好缺陷消费品召回工作，推进产品质量技术帮扶工作，持续开展法定计量技术机构监督检查，推进全市社会公用计量标准建设；推进完善知识产权促进和保护体系相关工作。
三、开展“三品一特”安全监管、风险排查和突发事件处置。开展2025年食品安全抽检和农贸市场食用农产品快检、工业产品质量监督抽查、特种设备安全监督抽查等工作。
四、聚焦规范市场秩序，加大监管执法力度。组织开展执法专项行动，保持打假治劣高压态势。依法严厉查处各类价格违法和涉企违规收费行为，加强反不正当竞争执法和规直打传工作。
五、做好药品、食品检验检测能力建设，提高技术机构检测能力水平。</t>
  </si>
  <si>
    <t>质量安全监管项目经费</t>
  </si>
  <si>
    <t>依据《中华人民共和国产品质量法》、《广东省特种设备安全条例》、《广东省实施〈中华人民共和国计量法&gt;办法》等法律法规，依法做好产品质量监督抽查工作；特种设备监督抽查；民生计量监督检查。</t>
  </si>
  <si>
    <t>《中华人民共和国产品质量法》、《广东省特种设备安全条例》、《中华人民共和国计量法》</t>
  </si>
  <si>
    <t>工业产品质量监督抽查</t>
  </si>
  <si>
    <t>525款</t>
  </si>
  <si>
    <t>电梯监督检查</t>
  </si>
  <si>
    <t>650台</t>
  </si>
  <si>
    <t>计量器具抽查</t>
  </si>
  <si>
    <t>500批</t>
  </si>
  <si>
    <t>项目总成本控制</t>
  </si>
  <si>
    <t>250万元</t>
  </si>
  <si>
    <t>不合格产品及企业（市场主体）公开率（%）</t>
  </si>
  <si>
    <t>食品安全监督抽检经费</t>
  </si>
  <si>
    <t>根据《食品安全法》，《食品安全抽样检验管理办法》文件要求以及我市常住人口统计情况，开展市级2025年食品安全抽检任务。</t>
  </si>
  <si>
    <t>《食品安全法》、《食品安全抽样检验管理办法》</t>
  </si>
  <si>
    <t>市级食品抽检任务</t>
  </si>
  <si>
    <t>4327批次</t>
  </si>
  <si>
    <t>检验任务完成率</t>
  </si>
  <si>
    <t>检验任务完成时间</t>
  </si>
  <si>
    <t>市级食品抽检平均成本</t>
  </si>
  <si>
    <t>462元/批次</t>
  </si>
  <si>
    <t>抽检不合格食品处置率</t>
  </si>
  <si>
    <t>市场监督管理工作经费</t>
  </si>
  <si>
    <t>开展市场监管部门履行职责职能所需的日常运转管理费用，主要用于保障开展市场主体统一登记注册、深化商事改革，加强市场信用监管、组织实施标准化管理、市场监管有关宣传活动、消费者权益保护等一系列工作。</t>
  </si>
  <si>
    <t>部门三定方案</t>
  </si>
  <si>
    <t>开展法制专题培训</t>
  </si>
  <si>
    <t>发布经营主体年度报告公告</t>
  </si>
  <si>
    <t>开展质量月宣传活动</t>
  </si>
  <si>
    <t>企业年报率</t>
  </si>
  <si>
    <t>市场监管信息网络费</t>
  </si>
  <si>
    <t>用于市场监管部门信息网络系统建设、线路费用的支出，包括揭阳市学校食堂互联网+“明厨亮灶”平台拓展和维护服务。</t>
  </si>
  <si>
    <t>《揭阳市市场监督管理局系统网络线路租赁项目审核意见》、《广东省市场监督管理局 广东省教育厅 广东省人力资源和社会保障厅关于印发学校食堂互联网＋“明厨亮灶”建设工作方案的通知》</t>
  </si>
  <si>
    <t>系统网络线路租赁线路</t>
  </si>
  <si>
    <t>7条</t>
  </si>
  <si>
    <t>OA运维服务</t>
  </si>
  <si>
    <t>“明厨亮灶”平台运维服务</t>
  </si>
  <si>
    <t>系统网络线路租赁及明厨亮灶平台运维成本</t>
  </si>
  <si>
    <t>OA系统正常使用年限</t>
  </si>
  <si>
    <t>执法办案监管项目经费</t>
  </si>
  <si>
    <t>开展市场监管部门依法查处各类经济违法违章案件，打击走私贩私，打击制售假冒伪劣商品，反不正当竞争和打击传销，维护市场经济秩序，保护消费者合法权益、建设揭阳市“一照通行”服务平台等工作提供经费保障。</t>
  </si>
  <si>
    <t>全市执法办案工作会议</t>
  </si>
  <si>
    <t>参加执法办案相关培训</t>
  </si>
  <si>
    <t>行政处罚办结案件信息公开</t>
  </si>
  <si>
    <t>270.6万元</t>
  </si>
  <si>
    <t>大要案件查办率</t>
  </si>
  <si>
    <t>执法办案监管项目经费（榕城区市监局）</t>
  </si>
  <si>
    <t>严查一批违法违规行为、彻查一批大案要案、移送一批刑事案件，形成高压态势和震慑作用，严厉打击各类违法违规行为</t>
  </si>
  <si>
    <t>全区执法办案相关培训</t>
  </si>
  <si>
    <t>涉刑案件的移送比率</t>
  </si>
  <si>
    <t>执法办案监管项目经费（揭东区市监局）</t>
  </si>
  <si>
    <t>加强执法规范化建设，提升执法监督水平，规范和维护各类市场经营秩序和营商环境。</t>
  </si>
  <si>
    <t>全局执法办案工作会议</t>
  </si>
  <si>
    <t>食品药品安全考核及演练工作经费</t>
  </si>
  <si>
    <t>项目用于开展：1.市级食品安全宣传工作经费；食品安全和应急管理能力培训等食品安全相关工作；2.药品安全监督管理工作。</t>
  </si>
  <si>
    <t>《食品安全法》第七条</t>
  </si>
  <si>
    <t>食品安全和应急管理能力培训</t>
  </si>
  <si>
    <t>食品安全宣传周活动</t>
  </si>
  <si>
    <t>开展药品科普宣传</t>
  </si>
  <si>
    <t>食品安全考核结果</t>
  </si>
  <si>
    <t>B级</t>
  </si>
  <si>
    <t>充装许可委托评审及特种设备作业人员考核项目</t>
  </si>
  <si>
    <t>委托评审机构对申请充装许可证相关业务的单位进行评审，推进大南海重大石化项目建设，依法准予涉及石化项目企业充装项目的相关许可,全力保障项目建设顺利推进。</t>
  </si>
  <si>
    <t>特种设备生产和充装单位许可规则、特种设备作业人员考核规则</t>
  </si>
  <si>
    <t>开展充装许可评审</t>
  </si>
  <si>
    <t>2家次</t>
  </si>
  <si>
    <t>鉴定评审任务按时完成率</t>
  </si>
  <si>
    <t>充装许可核准公示率</t>
  </si>
  <si>
    <t>揭阳市新开办企业首套印章免费刻制补助项目（市本级）</t>
  </si>
  <si>
    <t>对经市本级（市直、高新区、产业园区）批准新增登记注册的企业（包括有限公司、股份有限公司、合伙企业、个人独资企业及非公司企业法人，以上不含分支机构）提供首套印章免费刻制服务的印章刻制店户予以补贴。</t>
  </si>
  <si>
    <t>揭阳市人民政府办公室关于印发揭阳市新开办企业首套印章免费刻制工作实施方案的通知</t>
  </si>
  <si>
    <t>当年度新开办企业首套印章免费刻制服务企业数</t>
  </si>
  <si>
    <t>100户</t>
  </si>
  <si>
    <t>符合免费刻章补助条件的新开办企业补助率</t>
  </si>
  <si>
    <t>揭阳市新开办企业首套印章免费刻制补助项目（粤东新城）</t>
  </si>
  <si>
    <t>对经粤东新城批准新增登记注册的企业（包括有限公司、股份有限公司、合伙企业、个人独资企业及非公司企业法人，以上不含分支机构）提供首套印章免费刻制服务的印章刻制店户予以补贴。</t>
  </si>
  <si>
    <t>揭阳市新开办企业首套印章免费刻制补助项目（大南海）</t>
  </si>
  <si>
    <t>对经大南海批准新增登记注册的企业（包括有限公司、股份有限公司、合伙企业、个人独资企业及非公司企业法人，以上不含分支机构）提供首套印章免费刻制服务的印章刻制店户予以补贴。</t>
  </si>
  <si>
    <t>揭阳市新开办企业首套印章免费刻制补助项目（榕城区）</t>
  </si>
  <si>
    <t>对经榕城区批准新增登记注册的企业（包括有限公司、股份有限公司、合伙企业、个人独资企业及非公司企业法人，以上不含分支机构）提供首套印章免费刻制服务的印章刻制店户予以补贴。</t>
  </si>
  <si>
    <t>1200户</t>
  </si>
  <si>
    <t>揭阳市新开办企业首套印章免费刻制补助项目（揭东区）</t>
  </si>
  <si>
    <t>对经揭东区批准新增登记注册的企业（包括有限公司、股份有限公司、合伙企业、个人独资企业及非公司企业法人，以上不含分支机构）提供首套印章免费刻制服务的印章刻制店户予以补贴。</t>
  </si>
  <si>
    <t>900户</t>
  </si>
  <si>
    <t>根据《广东省药品监督管理局办公室关于开展2025年药品执法检查基本装备达标建设项目申报的通知》（粤药监办发﹝2024﹞160号）精神，我局向省药品监管局申请装备资金配备执法检查车辆一辆。</t>
  </si>
  <si>
    <t>广东省药品监督管理局办公室关于开展2025年药品执法检查基本装备建设项目申报的通知</t>
  </si>
  <si>
    <t>车辆购置数</t>
  </si>
  <si>
    <t>购置车辆验收合格率</t>
  </si>
  <si>
    <t>2025年药品安全补助经费</t>
  </si>
  <si>
    <t>项目为日常检验业务运转补充资金，助力全年抽检计划地顺利实施，确保全年检验任务的顺利完成。</t>
  </si>
  <si>
    <t>经常性项目</t>
  </si>
  <si>
    <t>抽检任务完成时间</t>
  </si>
  <si>
    <t>项目完成成本</t>
  </si>
  <si>
    <t>2025年检验仪器维护专项经费</t>
  </si>
  <si>
    <t>重点用于检验仪器设备维修维护，保障仪器设备正常运转，确保全年的检验任务顺利完成。</t>
  </si>
  <si>
    <t>仪器设备故障率</t>
  </si>
  <si>
    <t>任务完成时间</t>
  </si>
  <si>
    <t>实验室人员满意度</t>
  </si>
  <si>
    <t>揭阳市药品检验所加装电梯项目</t>
  </si>
  <si>
    <t>在揭阳市药品检验所检验办公楼东侧加装业务电梯一部，消除仪器设备和试剂搬运安全隐患等实际问题。预算金额含工程费用中的建筑部分费用约42万元、安装部分费用约18万元及工程建设其他费用约5万元。</t>
  </si>
  <si>
    <t>阶段性项目</t>
  </si>
  <si>
    <t>修缮项目（加装电梯数量）</t>
  </si>
  <si>
    <t>加装电梯成本</t>
  </si>
  <si>
    <t>工程预算执行率</t>
  </si>
  <si>
    <t>食品检验所食品安全监督抽检</t>
  </si>
  <si>
    <t>根据《食品安全抽样检验管理办法》，参照《2024年揭阳市食品安全监督抽检市级实施方案》文件要求，以及上级下达抽检任务进行。2025年食品安全监督抽检1050批次。</t>
  </si>
  <si>
    <t>省直部门对我市</t>
  </si>
  <si>
    <t>1050批次</t>
  </si>
  <si>
    <t>能力建设提升经费</t>
  </si>
  <si>
    <t>按照市级食品检验检测机构建设标准，配备及维护符合新检验体系的仪器设备；进行设备升级，提升实验设备性能，提高食品检验检测能力水平，更好地完成食品安全考核。</t>
  </si>
  <si>
    <t>检验检测设备购置数量</t>
  </si>
  <si>
    <t>食品安全工作保障经费</t>
  </si>
  <si>
    <t>用于食检所履行职责职能所需日常管理费用，主要用于支付水电费、设备调试及维修维护费用，和保障外出抽检工作的开展等。</t>
  </si>
  <si>
    <t>补助资金预算执行率</t>
  </si>
  <si>
    <t>高层次人才引进补助</t>
  </si>
  <si>
    <t>根据揭市组通〔2021〕6号、《2022年广东省揭阳市市直事业单位专项招聘博（硕）士研究生公告》文件要求，做好我市高层次人才引进补助资金发放工作。</t>
  </si>
  <si>
    <t>《2022年广东省揭阳市市直事业单位专项招聘博（硕）士研究生公告》</t>
  </si>
  <si>
    <t>揭阳市统计部门</t>
  </si>
  <si>
    <t>目标1:组织实施全市一、二、三产业相关统计调查; 搜集、整理和提供有关国民经济、 社会发展、 科技进步、 能源资源和环境等统计数据， 确保全国统计调查任务的顺利完成，并为地方政府决策提供决策支持。完成统计调查任务，完善10名聘用调查员管理，保障调查队统计调查业务工作的正常运行。
目标2:组织实施1%人口抽样调查工作，结合本地区实际制定调查实施方案，落实经费保障，选聘调查指导员和调查员，组织开展业务培训、综合试点、区域划分、清查摸底、宣传动员等工作，做好数据采集终端、网络环境、数据处理环境等配置，落实普查后勤物资保障。组织开展住户调查、劳动力调查、粮食畜牧业调查、居民消费价格调查(CPI)、城镇低收入居民基本生活费用价格调查、房地产价格监测调查，以及联网直报项目工业生产者价格调查(PPI)和采购经理调查等多项统计调查，以及国家统计局布置的其他专项调查。
目标3:加强统计信息化建设，保障网络及相关设备稳定运行，及时处理故障，维修更新故障设备。
目标4：接受揭阳党委政府的委托，开展统计调查和提供信息服务，分析研究主要数据产品，撰写分析研究报告一年不少于4篇，为党和政府在经济新常态下宏观决策提供统计依据、统计咨询和建议；完成国家统计局交办的其他事项。
目标5：开展统计执法检查，每年至少开展一次《统计法》《监督意见》等宣传活动，依法查处统计调查活动中发生的统计违法行为，加强统计基层基础建设。</t>
  </si>
  <si>
    <t>专项普查经费（包括普查、抽样调查、城调及扩大住户调查）</t>
  </si>
  <si>
    <t>普查经费（包含普查、抽样调查、城调、资料印刷及扩大住户调查）。市统计局每年需要开展各项调查、城乡居民住户调查。</t>
  </si>
  <si>
    <t>国家统计局、省统计局年度工作任务，市统计局每年需要开展各项调查、城乡居民住户调查</t>
  </si>
  <si>
    <t>普查工作总结</t>
  </si>
  <si>
    <t>按时完成</t>
  </si>
  <si>
    <t>撰写数据分析篇数</t>
  </si>
  <si>
    <t>2篇</t>
  </si>
  <si>
    <t>揭阳市第五次全国经济普查</t>
  </si>
  <si>
    <t>五经普是我国全面建成小康社会、实现第一个百年奋斗目标之后，乘势而上开启全面建设社会主义现代化国家新征程、向第二个百年奋斗目标进军的一次重大国情国力调查，2025年主要实施五经普事后质量核查等工作。</t>
  </si>
  <si>
    <t>国家统计局、省统计局年度工作任务:粤统字〔2022〕33号</t>
  </si>
  <si>
    <t>1%人口抽样调查</t>
  </si>
  <si>
    <t>2020年第七次全国人口普查以来，随着经济社会发展和人口年龄结构变化，我国人口发展呈现少子化、老龄化、区域人口增减分化的趋势性特征。面对新的人口发展形势，如期开展2025年全国1%人口抽样调查，及时查清我国人口在数量、素质、结构、分布以及居住等方面的变化情况，对于贯彻落实党中央、国务院决策部署，完善新时代人口发展战略，认识、适应、引领人口发展新常态，推动人口高质量发展，具有重要意义。</t>
  </si>
  <si>
    <t>国家统计局、省统计局年度工作任务:国办函〔2024〕71号</t>
  </si>
  <si>
    <t>抽样调查工作总结</t>
  </si>
  <si>
    <t>抽样调查技术总结</t>
  </si>
  <si>
    <t>机房安全存在隐患，按照七届市委第五轮巡察组意见机房安全需进行改造升级，需要购置不间断电源、气体灭火系统；按照市公安局检查要求，需要配备日志审计系统。测算依据为购置相关设备所需经费。</t>
  </si>
  <si>
    <t>市委、市公安局关于机房信息化建设及运行维护的工作要求</t>
  </si>
  <si>
    <t>3小时</t>
  </si>
  <si>
    <t>验收及时率</t>
  </si>
  <si>
    <t>“四大工程”系统更新</t>
  </si>
  <si>
    <t>统计“四大工程”是国家统计局为推进中国统计工作现代化，推进统计工作的规范统一、改革创新和公开透明而采取的重要措施和重点推进的四项重要工作，每年需保证各县区与市之间数据传输安全。</t>
  </si>
  <si>
    <t>揭府办明电〔2011〕18号</t>
  </si>
  <si>
    <t>数据安全率</t>
  </si>
  <si>
    <t>统计信息系统安全监测</t>
  </si>
  <si>
    <t>省统计局数据中心和我局领导班子高度重视统计信息系统的安全工作，要求我局系统每周、每月都要进行统计数据安全监测，确保我市统计数据运行安全。测算依据为保护统计系统信息安全。</t>
  </si>
  <si>
    <t>国家统计局、省统计局年度工作任务</t>
  </si>
  <si>
    <t>印刷统计资料</t>
  </si>
  <si>
    <t>我局每年需要出版《揭阳统计年鉴》提供给党政领导和各单位；每月出版《国民经济统计月报》等统计资料，测算依据为印刷统计年鉴、月报、季报等印刷品。</t>
  </si>
  <si>
    <t>市统计局年度工作任务：印刷统计资料</t>
  </si>
  <si>
    <t>出版《揭阳统计年鉴》数量</t>
  </si>
  <si>
    <t>400册</t>
  </si>
  <si>
    <t>出版《国民经济统计月报》数量</t>
  </si>
  <si>
    <t>12册</t>
  </si>
  <si>
    <t>宽带电讯费</t>
  </si>
  <si>
    <t>政数局不再承担网络宽带费用，我局现阶段使用宽带共计11条，其中电信2条线路合计10.8万元，移动1条线路3万元，移动8条线路共3.2万元，总计需要经费17万元，测算依据为原来的网络流量不能满足需求。</t>
  </si>
  <si>
    <t>市统计局年度工作任务：揭政数局函〔2020〕27号</t>
  </si>
  <si>
    <t>网络线路利用率</t>
  </si>
  <si>
    <t>网络线路使用数量</t>
  </si>
  <si>
    <t>11条</t>
  </si>
  <si>
    <t>完成各项统计调查工作</t>
  </si>
  <si>
    <t xml:space="preserve">开展住户调查工作和住户电子记账的推广工作；开展消费价格和工业价格统计工作；开展劳动力调查的培训和进点调查工作；开展采购经理调查工作；开展房价统计调查，完善市场监测和房价统计调查工作。
</t>
  </si>
  <si>
    <t>国家统计局下发任务</t>
  </si>
  <si>
    <t>反映给予采价员的每月补助</t>
  </si>
  <si>
    <t>500元</t>
  </si>
  <si>
    <t>4篇</t>
  </si>
  <si>
    <t>住户调查分市县记账户样本量</t>
  </si>
  <si>
    <t>290户</t>
  </si>
  <si>
    <t>居民消费价格调查调查每年样本量</t>
  </si>
  <si>
    <t>190个</t>
  </si>
  <si>
    <t>调查分析研究获采纳或批示次数</t>
  </si>
  <si>
    <t>完成粮食畜牧业统计调查工作</t>
  </si>
  <si>
    <t>对全市全部农业生产经营户和经营单位的农牧业生产活动采取条块结合及多种调查方法收集资料。</t>
  </si>
  <si>
    <t>入户核实数据每月成本</t>
  </si>
  <si>
    <t>200元</t>
  </si>
  <si>
    <t>粮食畜牧业统计数据的准确性</t>
  </si>
  <si>
    <t>实效指标</t>
  </si>
  <si>
    <t>数据产品是否按期生产并报告</t>
  </si>
  <si>
    <t>统计结果对国民经济和社会发展的影响</t>
  </si>
  <si>
    <t>积极</t>
  </si>
  <si>
    <t>揭阳市医疗保障局</t>
  </si>
  <si>
    <t>目标1：巩固参保率，城乡居民基本医疗保险参保率稳定在95%以上；
目标2：巩固医疗保障待遇，城镇职工基本医疗保险政策内报销比例达到80%以上，城乡居民基本医疗保险政策内报销比例达到70%以上，大病保险支付比例提高到60%以上；
目标3：加强医保基金监督管理，建立完善医保基金长效监管机制，确保基金安全；
目标4：加强医疗服务项目价格监测，调整制定基本医疗服务项目价格；
目标5：及时足额拨付基本医疗保险待遇，达到基本医疗保险基金收支平衡。</t>
  </si>
  <si>
    <t>医保部门宣传费</t>
  </si>
  <si>
    <t>为揭阳市医疗保障局开展医保相关政策宣传，推进扩面征缴等相关业务支出。</t>
  </si>
  <si>
    <t>根据粤财社〔2019〕8号，通过报纸、微信公众号、电视台及现场等形式宣传医保政策</t>
  </si>
  <si>
    <t>开展宣传和推广活动场次</t>
  </si>
  <si>
    <t>微信公众号点击浏览量</t>
  </si>
  <si>
    <t>18万</t>
  </si>
  <si>
    <t>微信公众号正常运行率</t>
  </si>
  <si>
    <t>参保对象的基本医疗保险制度认可度</t>
  </si>
  <si>
    <t>医保部门培训费</t>
  </si>
  <si>
    <t>广东省揭阳市全市医保系统人员培训费用，2023年将增加参训人数覆盖面，提升医保队伍整体素质水平。</t>
  </si>
  <si>
    <t>根据揭委发〔2019〕44号，开展与规划财务、医保政策、医疗救助、医药招采、基金监管、干部能力提升等相关内容培训，</t>
  </si>
  <si>
    <t>培训合格率</t>
  </si>
  <si>
    <t>参加培训人次</t>
  </si>
  <si>
    <t>医保干部人才培训率</t>
  </si>
  <si>
    <t>医保征管经费</t>
  </si>
  <si>
    <t>推进医保信息化建设，不断提升医保工作水平；制定并推动各项医保政策在我市落地实施，有效减轻群众负担；推进医药招采工作，有效降低医药和医用耗材价格水平；加大对欺诈骗保行为打击力度，维护基金安全。</t>
  </si>
  <si>
    <t>根据揭委办发〔2019〕44号，强化全市医疗保障系统管理工作需要。</t>
  </si>
  <si>
    <t>居民参保人数（人）</t>
  </si>
  <si>
    <t>500万</t>
  </si>
  <si>
    <t>开展全市医保重要政策宣传次数</t>
  </si>
  <si>
    <t>召开全市医保工作会议次数</t>
  </si>
  <si>
    <t>微信公众号浏览量增长率</t>
  </si>
  <si>
    <t>医保改革工作业务经费</t>
  </si>
  <si>
    <t>用于开展医保信息化建设、规划财务、基金监管、医保支付方式改革、医疗服务价格调整等医保改革业务。</t>
  </si>
  <si>
    <t xml:space="preserve">根据中办发〔2020〕5号，粤医保规〔2020〕1号，粤医保规〔2020〕5号，粤医保规〔2022〕8号，开展医保信息化建设、规划财务与法律咨询、医疗服务价格动态调整评估等医保改革业务工作
</t>
  </si>
  <si>
    <t>开展医疗服务价格动态调整评估</t>
  </si>
  <si>
    <t>医保信息系统重大安全事件响应时间</t>
  </si>
  <si>
    <t>异地住院直接结算率</t>
  </si>
  <si>
    <t>医保基金监管工作业务经费</t>
  </si>
  <si>
    <t>开展医保基金监管宣传培训等监管业务工作，包括宣传月启动仪式、委托电视台摄制宣传短片、委托揭阳市日报刊发宣传专版、开展医保基金监管宣传暨两定机构自查自纠工作现场指导活动、印制宣传月物料、开展基金监管业务培训等；对符合奖励条件的举报人按照案值的一定比例给予一次性资金奖励，最高不超过20万元，最低不少于200元。</t>
  </si>
  <si>
    <t xml:space="preserve">
中发〔2020〕5号，国办发〔2020〕20号，国务院令第735号，国办发〔2023〕17号，《转发广东省医疗保障局 广东省财政厅关于印发违法违规使用医疗保障基金举报奖励办法实施细则的通知》（揭医保〔2023〕89号）</t>
  </si>
  <si>
    <t>对统筹区内定点医药机构举报案件核查率</t>
  </si>
  <si>
    <t>印发宣传资料册数</t>
  </si>
  <si>
    <t>医保基金监管第三方服务经费</t>
  </si>
  <si>
    <t>用于开展基金监管相关工作。</t>
  </si>
  <si>
    <t>根据中发〔2020〕5号，国办发〔2020〕20号，国务院令第735号，国办发〔2023〕17号，医保发〔2023〕25号，引进第三方技术服务团队协助开展医保基金监管工作；根据国办发〔2023〕17号，医保发〔2023〕25号，粤医保函〔2024〕218号，为进一步做好医保基金监管工作，我局将加大医保基金监管力度，包括开展医保基金监管线索核查、专项检查等现场检查工作；根据《广东省医疗保障局办公室转发国家医疗保障局办公室关于深入开展医保药品耗材追溯码信息采集工作的通知》要求，2025年6月将全面实现药品追溯码应扫尽扫、能归尽归、能用尽用，有效解决非法倒卖医保药品、串换药品等医保基金违法违规使用问题，预计该项工作将增加医保监管工作量。</t>
  </si>
  <si>
    <t>第三方配备专职服务人员人数</t>
  </si>
  <si>
    <t>开展执法行动次数</t>
  </si>
  <si>
    <t>医药机构签订诚信经营承诺书份数</t>
  </si>
  <si>
    <t>20份</t>
  </si>
  <si>
    <t>查处违法违规定点医药机构数量</t>
  </si>
  <si>
    <t>20家</t>
  </si>
  <si>
    <t>2025年城乡居民基本医疗保险市级补助资金</t>
  </si>
  <si>
    <t>对2025年城乡居民参保对象进行财政补助</t>
  </si>
  <si>
    <t>根据揭府办〔2020〕50号和《揭阳市医疗保障局关于下达2025年度城乡居民基本医疗保险参保计划任务的请示》，市区1742200人*各级财政补助标准700元*3.75%*增长比例105%=48019387.5元，即市级分摊27.5625元/人。</t>
  </si>
  <si>
    <t>虚报参保人数（人）</t>
  </si>
  <si>
    <t>重复参保人数（人）</t>
  </si>
  <si>
    <t>基本医疗保险政策范围内住院费用支付比例</t>
  </si>
  <si>
    <t>市级补助资金支出情况</t>
  </si>
  <si>
    <t>4802万</t>
  </si>
  <si>
    <t>广东省医疗保障信息平台（揭阳市）运营项目资金</t>
  </si>
  <si>
    <t>开展广东省医疗保障信息平台运营项目服务费用</t>
  </si>
  <si>
    <t>根据粤医保函〔2022〕151号，开展广东省医疗保障信息平台（揭阳市）运营项目，项目包含日常咨询服务、数据服务、现有业务运营服务、新政策本地化落地运营服务、中心经办运营服务等</t>
  </si>
  <si>
    <t>各级故障响应率</t>
  </si>
  <si>
    <t>业务部门投诉数量</t>
  </si>
  <si>
    <t>现场配置常驻工程师</t>
  </si>
  <si>
    <t>5名</t>
  </si>
  <si>
    <t>服务费用支出标准</t>
  </si>
  <si>
    <t>800元/人﹒天</t>
  </si>
  <si>
    <t>医保财务管理软件实施及业财对接运营服务资金</t>
  </si>
  <si>
    <t>开展国家医疗保障信息平台财务管理软件及业财对接服务、系统运营服务，包含业财对接、报表管理、出纳管理服务的费用</t>
  </si>
  <si>
    <t>根据粤医保函[2020]340号和《广东省医疗保障局关于印发〈广东省医疗保障信息平台建设指南〉的通知》，开展揭阳市——广东省医疗保障信息平台财务管理子系统运营项目</t>
  </si>
  <si>
    <t>系统更新次数</t>
  </si>
  <si>
    <t>集中系统覆盖县区、本级数</t>
  </si>
  <si>
    <t>广东省医疗保障信息平台（揭阳市）数据共享及应用项目资金</t>
  </si>
  <si>
    <t>本项目主要服务用户包括揭阳市医保局医保经办工作人员及三方商保公司管理人员等，具体包括全市医保局约100人及商保公司约10人用户的医保信息化运营服务需求。</t>
  </si>
  <si>
    <t>2017至2020年行业人工成本发生变化，参考《省级政务信息化服务预算编制规范和标准（试行）》（粤财行〔2019〕82号文）。项目包含数据同步服务，数据共享服务，数据标准服务，数据安全服务</t>
  </si>
  <si>
    <t>2025年返还核酸检测资金</t>
  </si>
  <si>
    <t>我市医保基金已支付市本级非就医看病核酸检测资金共297.39万元，按照省文件要求，由市财政资金进行返还。</t>
  </si>
  <si>
    <t>根据《广东省医疗保障局 广东省财政厅关于落实归还医保基金有关工作的通知》要求，分3年3期归还医保基金账户，其中2023年归还89.22万元、2024年归还89.22万元、2025年归还118.95万元</t>
  </si>
  <si>
    <t>医保基金追回到位率</t>
  </si>
  <si>
    <t>医保政策落实度</t>
  </si>
  <si>
    <t>基金追回及时率</t>
  </si>
  <si>
    <t>可继续影响指标</t>
  </si>
  <si>
    <t>债务率</t>
  </si>
  <si>
    <t>118.95万元</t>
  </si>
  <si>
    <t>基本医疗保险经办费用</t>
  </si>
  <si>
    <t xml:space="preserve">用于基本医疗保险经办日常运转费用，保障事业单位正常履职，更好服务医保经办工作。                                                 </t>
  </si>
  <si>
    <t>中共揭阳市委机构编制委员会关于调整揭阳市医疗保障事业管理中心机构编制事项的批复-揭市机编发〔2023〕14号</t>
  </si>
  <si>
    <t>基本医疗保险
参保人数</t>
  </si>
  <si>
    <t>500万人</t>
  </si>
  <si>
    <t>基本医疗保险待遇支出及时率</t>
  </si>
  <si>
    <t>参保对象的基本医疗保险经办认可度</t>
  </si>
  <si>
    <t>宣传费</t>
  </si>
  <si>
    <t>为揭阳市医疗保障事业开展医保相关政策宣传，推进扩面征缴等相关业务支出。</t>
  </si>
  <si>
    <t>广东省医疗保障局办公室转发关于国家医疗保障局办公室开展基本医保全民参保计划集中宣传活动的通知（粤医保办函[2023]58号）</t>
  </si>
  <si>
    <t>宣传目标人群的覆盖率</t>
  </si>
  <si>
    <t>医保历史档案影像化处理项目</t>
  </si>
  <si>
    <t>医保历史业务档案整档、数字化影像处理。</t>
  </si>
  <si>
    <t>广东省医疗保障局关于进一步加强医疗保障稽核工作的通知 （粤医保函[2022]160号）</t>
  </si>
  <si>
    <t>业务档案卷宗书册完成率</t>
  </si>
  <si>
    <t>经办机构对该项目认可度</t>
  </si>
  <si>
    <t>稽核内控专项经费</t>
  </si>
  <si>
    <t>全市医疗保障基金内部稽核及基金风险评估和防控、内部业务经办的内控监督检查、日常稽核工作、全市医疗保险稽核、内部控制监督检查工作经费。</t>
  </si>
  <si>
    <t>开展内审项目次数</t>
  </si>
  <si>
    <t>开展内审检查次数</t>
  </si>
  <si>
    <t>内部稽核发现问题整改完成率</t>
  </si>
  <si>
    <t>博士、硕士研究生和急需紧缺人才生活补贴</t>
  </si>
  <si>
    <t>中共揭阳市委 揭阳市人民政府关于印发《揭阳市实施引进和使用好中高级人才三年行动计划（2018-2020年）》的通知（揭委电〔2018〕5号 ）</t>
  </si>
  <si>
    <t>硕士研究生人才生活补贴人数</t>
  </si>
  <si>
    <t>硕士研究生人才生活支出标准合规率</t>
  </si>
  <si>
    <t>硕士研究生人才生活支出及时率</t>
  </si>
  <si>
    <t>硕士研究生人才生活补贴发放对象满意度</t>
  </si>
  <si>
    <t>中共揭阳市委社会工作部</t>
  </si>
  <si>
    <t>社工</t>
  </si>
  <si>
    <t>1332万元</t>
  </si>
  <si>
    <r>
      <rPr>
        <b/>
        <sz val="20"/>
        <rFont val="宋体"/>
        <charset val="134"/>
      </rPr>
      <t>本年度，社工部将秉持“以人为本，服务社群”的宗旨，致力于提升服务质量，拓展服务范围，增强社会影响力。通过举办学习习近平总书记关于基层治理重要论述专题培训班，设立社会工作观察站，开展现代社区（小区）建设试点，打造“两企三新”示范点、“强新联新暖新”驿站、推进行业协会商会改革发展和试点示范、举办“两企三新”和行业协会商会改革发展有关工作会议及相关培训班、开展“两企三新”和行业协会商会党务业务工作及党建调研、政策宣传教育等，完善志愿服务阵地和队伍建设，推动社会工作专业人才队伍建设。</t>
    </r>
    <r>
      <rPr>
        <b/>
        <sz val="20"/>
        <color indexed="10"/>
        <rFont val="宋体"/>
        <charset val="134"/>
      </rPr>
      <t>实现资源优化配置，提高工作效率，更好地服务于社会。</t>
    </r>
  </si>
  <si>
    <t>行政后勤保障、办公设备购买及其他服务工作经费</t>
  </si>
  <si>
    <t>主要用于本单位购买办公电子设备；购买办公耗材、会议培训、公务接待、维修维护、邮电费、社会化车辆租赁费等；开展办公规范化制度化建设，包括：聘请法务、进行保密安全检查并处理、委托有资质的第三方公司对各类档案等资料提供咨询服务和规范整理；用于微信公众号运维工作、公共宣传活动等。</t>
  </si>
  <si>
    <t>办公设备购置费用</t>
  </si>
  <si>
    <t>微信公众号发布信息数量</t>
  </si>
  <si>
    <t>100条</t>
  </si>
  <si>
    <t>宣传目标人群（区域）覆盖率</t>
  </si>
  <si>
    <t>用于开展志愿文化宣传推广活动。</t>
  </si>
  <si>
    <t>在本年度内完成该项目</t>
  </si>
  <si>
    <t>基层治理能力提升、行业协会商会改革发展“两企三新”综合业务、社会工作专业人才队伍和志愿服务品牌综合业务经费</t>
  </si>
  <si>
    <t>举办学习习近平总书记关于基层治理重要论述专题培训班，设立社会工作观察站，开展现代社区（小区）建设试点；用于打造“两企三新”示范点、“强新联新暖新”驿站并开展专项行动、推进行业协会商会改革发展和试点示范、举办“两企三新”和行业协会商会改革发展有关工作会议及相关培训班、开展“两企三新”和行业协会商会党务业务工作及党建调研、政策宣传教育等，用于完善志愿服务阵地和队伍建设，实施分层分类培训；推动社会工作专业人才队伍建设，开展社会工作专业人才培训等。</t>
  </si>
  <si>
    <t>场地租赁费</t>
  </si>
  <si>
    <t>社会工作观察站</t>
  </si>
  <si>
    <t>"两企三新"组织党建
（市本级）</t>
  </si>
  <si>
    <t>主要用于两新组织党组织书记补贴、党建指导员补贴、新建两新党组织启动经费（市本级）</t>
  </si>
  <si>
    <t>36.4</t>
  </si>
  <si>
    <t>“两新”党建补贴费用</t>
  </si>
  <si>
    <t>114.2万元</t>
  </si>
  <si>
    <t>补贴对象符合率</t>
  </si>
  <si>
    <t>补贴资金支付及时率</t>
  </si>
  <si>
    <t>基层政权建设</t>
  </si>
  <si>
    <t>基层政权建设综合业务经费
（市级）</t>
  </si>
  <si>
    <t>基层政权建设综合业务
（转移支付）</t>
  </si>
  <si>
    <t>2025年市级村务监督委员会成员补贴资金（榕城区）</t>
  </si>
  <si>
    <t>101.43</t>
  </si>
  <si>
    <t>补贴资金费用</t>
  </si>
  <si>
    <t>101.43万元</t>
  </si>
  <si>
    <t>2025年市级村务监督委员会成员补贴资金（揭东区）</t>
  </si>
  <si>
    <t>123.48</t>
  </si>
  <si>
    <t>123.48万元</t>
  </si>
  <si>
    <t>2025年市级村务监督委员会成员补贴资金（普宁市）</t>
  </si>
  <si>
    <t>329.49</t>
  </si>
  <si>
    <t>329.49万元</t>
  </si>
  <si>
    <t>2025年市级村务监督委员会成员补贴资金（揭西县）</t>
  </si>
  <si>
    <t>176.40</t>
  </si>
  <si>
    <t>176.40万元</t>
  </si>
  <si>
    <t>2025年市级村务监督委员会成员补贴资金（惠来县）</t>
  </si>
  <si>
    <t>180.18</t>
  </si>
  <si>
    <t>108.18万元</t>
  </si>
  <si>
    <t>"两企三新"组织党建
（转移支付）</t>
  </si>
  <si>
    <t>主要用于两新组织党组织书记补贴、党建指导员补贴、新建两新党组织启动经费（榕城区）</t>
  </si>
  <si>
    <t>114.2</t>
  </si>
  <si>
    <t>主要用于两新组织党组织书记补贴、党建指导员补贴、新建两新党组织启动经费（揭东区）</t>
  </si>
  <si>
    <t>65.29</t>
  </si>
  <si>
    <t>65.29万元</t>
  </si>
  <si>
    <t>主要用于两新组织党组织书记补贴、党建指导员补贴、新建两新党组织启动经费（普宁市）</t>
  </si>
  <si>
    <t>46.11</t>
  </si>
  <si>
    <t>336万元</t>
  </si>
  <si>
    <t>主要用于两新组织党组织书记补贴、党建指导员补贴、新建两新党组织启动经费（揭西县）</t>
  </si>
  <si>
    <t>22.29</t>
  </si>
  <si>
    <t>主要用于两新组织党组织书记补贴、党建指导员补贴、新建两新党组织启动经费（惠来县）</t>
  </si>
  <si>
    <t>44.64</t>
  </si>
  <si>
    <t>主要用于两新组织党组织书记补贴、党建指导员补贴、新建两新党组织启动经费（市产业园）</t>
  </si>
  <si>
    <t>6.54</t>
  </si>
  <si>
    <r>
      <rPr>
        <b/>
        <sz val="22"/>
        <color rgb="FF000000"/>
        <rFont val="宋体"/>
        <charset val="134"/>
      </rPr>
      <t>注：</t>
    </r>
    <r>
      <rPr>
        <sz val="22"/>
        <color indexed="8"/>
        <rFont val="宋体"/>
        <charset val="134"/>
      </rPr>
      <t>绩效指标包括</t>
    </r>
    <r>
      <rPr>
        <b/>
        <sz val="22"/>
        <color indexed="10"/>
        <rFont val="宋体"/>
        <charset val="134"/>
      </rPr>
      <t>成本指标、产出指标、效益指标和满意度指标</t>
    </r>
    <r>
      <rPr>
        <sz val="22"/>
        <color indexed="8"/>
        <rFont val="宋体"/>
        <charset val="134"/>
      </rPr>
      <t>四类</t>
    </r>
    <r>
      <rPr>
        <b/>
        <sz val="22"/>
        <color indexed="10"/>
        <rFont val="宋体"/>
        <charset val="134"/>
      </rPr>
      <t>一级指标</t>
    </r>
    <r>
      <rPr>
        <sz val="22"/>
        <color indexed="8"/>
        <rFont val="宋体"/>
        <charset val="134"/>
      </rPr>
      <t>。其中：</t>
    </r>
    <r>
      <rPr>
        <b/>
        <sz val="22"/>
        <color indexed="10"/>
        <rFont val="宋体"/>
        <charset val="134"/>
      </rPr>
      <t>成本指标</t>
    </r>
    <r>
      <rPr>
        <sz val="22"/>
        <color indexed="8"/>
        <rFont val="宋体"/>
        <charset val="134"/>
      </rPr>
      <t>包括经济成本、社会成本、生态环境成本等二级指标；</t>
    </r>
    <r>
      <rPr>
        <b/>
        <sz val="22"/>
        <color indexed="10"/>
        <rFont val="宋体"/>
        <charset val="134"/>
      </rPr>
      <t>产出指标</t>
    </r>
    <r>
      <rPr>
        <sz val="22"/>
        <color indexed="8"/>
        <rFont val="宋体"/>
        <charset val="134"/>
      </rPr>
      <t>包括数量指标、质量指标、时效指标等二级指标；</t>
    </r>
    <r>
      <rPr>
        <b/>
        <sz val="22"/>
        <color indexed="10"/>
        <rFont val="宋体"/>
        <charset val="134"/>
      </rPr>
      <t>效益指标</t>
    </r>
    <r>
      <rPr>
        <sz val="22"/>
        <color indexed="8"/>
        <rFont val="宋体"/>
        <charset val="134"/>
      </rPr>
      <t>包括经济效益指标、社会效益指标、生态效益指标、可持续影响指标等二级指标。</t>
    </r>
    <r>
      <rPr>
        <b/>
        <sz val="22"/>
        <color indexed="10"/>
        <rFont val="宋体"/>
        <charset val="134"/>
      </rPr>
      <t>每个项目至少需设置1个产出指标、1个成本指标、1个效益指标。</t>
    </r>
  </si>
  <si>
    <t>揭阳市城市管理和综合执法局</t>
  </si>
  <si>
    <t>待定</t>
  </si>
  <si>
    <t>1、继续做好垃圾填埋场的规范垃圾填埋作业工作，增投渗滤液处理设施，加快渗滤液处理进度，消化库存，确保按要求完成年度目标(例如：年度工作任务第2项）；2、切实提高生活垃圾处理设施运营管理水平，不断提升各地生活垃圾处理能力运营(例如：年度工作任务第1项）；3、按照《揭阳市城市管理和综合执法局职能配置、内设机构和人员编制规定》部门职能开展城市管理和综合执法工作，达到绩效目标，加强市容环境管理，落实“门前三包”责任制工作，建立健全长效管理机制，优化城市环境，维护城市形象(例如：年度工作任务第3项）。</t>
  </si>
  <si>
    <t>揭阳市绿源垃圾综合处理与资源利用厂2025年运营费用</t>
  </si>
  <si>
    <t>揭阳市绿源垃圾综合处理与资源利用厂PPP合同约定，处理生活垃圾1000吨/日，生活垃圾108元/吨，PPP合同年限30年。</t>
  </si>
  <si>
    <t>揭阳市绿源垃圾综合处理与资源利用厂PPP合同</t>
  </si>
  <si>
    <t>日处理垃圾量</t>
  </si>
  <si>
    <t>800吨</t>
  </si>
  <si>
    <t>城市生活垃圾无害化处理率</t>
  </si>
  <si>
    <t>项目成本费用</t>
  </si>
  <si>
    <t>3000万元</t>
  </si>
  <si>
    <t>主要污染物的排放达标情况</t>
  </si>
  <si>
    <t>揭阳市区垃圾填埋场2025年运营费用</t>
  </si>
  <si>
    <t>揭阳市区垃圾填埋场本轮运营期为2023年2月至2026年1月，中标单价为：垃圾填埋作业42.76元/吨；渗滤液达标处理服务155.58元/吨（按出水量计）；临时封场填埋库区、渗滤液调节池、应急调节池（含引流管）的维护管理32.337万元/月。</t>
  </si>
  <si>
    <t>（2023-2026年运营期合同）揭阳市东径外草地垃圾填埋场运营维护管理项目合同书</t>
  </si>
  <si>
    <t>日处理渗滤液量</t>
  </si>
  <si>
    <t>400吨</t>
  </si>
  <si>
    <t>4000万元</t>
  </si>
  <si>
    <t>城市执法项目</t>
  </si>
  <si>
    <t>开展“六乱”整治、市政、园林、环卫管理和违法建设治理等城市管理和综合执法工作。</t>
  </si>
  <si>
    <t>按照《揭阳市城市管理和综合执法局职能配置、内设机构和人员编制规定》部门职能开展城市管理和综合执法工作</t>
  </si>
  <si>
    <t>“门前三包”责任制巡查</t>
  </si>
  <si>
    <t>4000宗</t>
  </si>
  <si>
    <t>每月发巡查违建次数</t>
  </si>
  <si>
    <t>298万元</t>
  </si>
  <si>
    <t>受理群众上报各类城市管理问题</t>
  </si>
  <si>
    <t>1000宗</t>
  </si>
  <si>
    <t>揭阳市区垃圾处理与资源利用厂（二期）2025年运营费用</t>
  </si>
  <si>
    <t>揭阳市区垃圾处理与资源利用厂（二期）PPP项目，建设规模1500吨/日，建设内容主要包括垃圾接收系统、焚烧及余热利用系统、烟气净化处理系统、灰渣收集处理系统、飞灰固化处理系统、渗滤液处理系统等。根据《揭阳市区垃圾处理与资源利用厂（二期）PPP项目合同》，垃圾处理服务费单价为79.5元/吨，按每日处理生活垃圾1500吨计，服务费为365*79.5*1000=2901.75万元</t>
  </si>
  <si>
    <t>揭阳市区垃圾处理与资源利用厂（二期）PPP项目</t>
  </si>
  <si>
    <t>1000吨</t>
  </si>
  <si>
    <t>揭阳市东径外草地垃圾填埋场应急抢险（扩容）项目</t>
  </si>
  <si>
    <t>主要对揭阳市东径外草地垃圾填埋场一期、二期库容进行挖掘，包括库底
边坡改扩建、库底防渗系统及渗滤液导排系统的构建、地表水排放系统构建等。</t>
  </si>
  <si>
    <t>“智慧城管”平台建设费用</t>
  </si>
  <si>
    <t>包括建设一个平台、统一数据库，配置一批执法终端、执法车载终端、新型固定监控点，以及创文信息展示门户和内部综合评价体系，通过该系统，达到信息共享、业务协同、反应快速、处置高效的目的。（现已正式运行）。揭阳市政府采购合同书（揭阳市“智慧城管”网格化管理平台采购项目）</t>
  </si>
  <si>
    <t>揭阳市政府采购合同书（揭阳市“智慧城管”网格化管理平台采购项目</t>
  </si>
  <si>
    <t>执法监管覆盖镇街数量</t>
  </si>
  <si>
    <t>23个</t>
  </si>
  <si>
    <t>案件办结率</t>
  </si>
  <si>
    <t>255.27万元</t>
  </si>
  <si>
    <t>揭阳市“智慧城管”网格化管理平台运维项目</t>
  </si>
  <si>
    <t>揭阳市“智慧城管”网格化管理平台软件系统及前端设备运维管理，以及运营商通讯服务租赁等，确保“智慧城管”网格化管理平台在采购项目合同期满后能够继续正常运行。依据平台子系统及前端硬件设备数、后端软硬件及运营商通讯线路、物联卡、云服务租赁等三大板块进行测算。</t>
  </si>
  <si>
    <t>揭阳市“智慧城管”网格化管理平台软件系统及前端设备运维管理，以及运营商通讯服务租赁等，确保“智慧城管”网格化管理平台在采购项目合同期满后能够继续正常运行。</t>
  </si>
  <si>
    <t>揭阳市区垃圾填埋场（二期库区、扩容库区）填埋气资源化利用2025年管护费用</t>
  </si>
  <si>
    <t>市区垃圾填埋场（二期库区、扩容库区）填埋气资源化利用合作协议约定，河南百川畅银环保能源股份有限公司利用市区垃圾填埋场（二期库区、扩容库区）填埋气进行发电销售，发电销售收入（含税）的6%作为资源使用费上缴市城管执法局，市城管执法局再将资源使用费的30%作为管护费用拨给深圳市前海东江生态环境科技服务有限公司，合同期2023年2月1日至2026年1月31日。</t>
  </si>
  <si>
    <t>市区垃圾填埋场本轮运营期为2023年2月至2026年1月，中标单价为：垃圾填埋作业42.76元/吨；渗滤液达标处理服务155.58元/吨（按出水量计）；临时封场填埋库区、渗滤液调节池、应急调节池（含引流管）的维护管理32.337万元/月。</t>
  </si>
  <si>
    <t>76.21万元</t>
  </si>
  <si>
    <t>该项目作为日常办公经费的补充，用于保障单位日常运转。</t>
  </si>
  <si>
    <t>62万元</t>
  </si>
  <si>
    <t>《揭阳市城市绿地系统规划》</t>
  </si>
  <si>
    <t>根据《广东省城市绿化条例》（2023修订）和我市实际，编制《揭阳市城市绿地系统规划》。费用参考《城市规划设计计费指导意见》（2017修订版）</t>
  </si>
  <si>
    <t>提供编制成果的数量</t>
  </si>
  <si>
    <t>49.8万元</t>
  </si>
  <si>
    <t>《揭阳市建筑垃圾污染环境防治规划》编制费</t>
  </si>
  <si>
    <t>中华人民共和国固体废物污染环境防治法》第六十条第二款和《广东省建筑垃圾管理条例》第五条第一款规定，县级以上人民政府应当制定建筑垃圾污染环境防治工作规划。《广东省住房和城乡建设厅等部门关于印发广东省建筑垃圾治理及资源化利用三年行动方案（2023-2025年）的通知》（粤建城〔2023〕223号）也将“县级以上人民政府应当制定建筑垃圾污染环境防治工作规划”规划范围为揭阳市全域，其中城镇开发边界面积477.64平方公里。</t>
  </si>
  <si>
    <t>45.85万元</t>
  </si>
  <si>
    <t>揭阳市区生活垃圾终端处理设施2025年环境监测费用</t>
  </si>
  <si>
    <t>委托有资质第三方单位对市区填埋场、焚烧厂地下水、土壤等进行监测，以及对地磅、流量计进行校核。委托有资质第三方单位对市区填埋场、焚烧厂开展一次全面的环境监测，以及对地磅、流量计进行校核，费用约40万元。</t>
  </si>
  <si>
    <t>委托有资质第三方单位对市区填埋场、焚烧厂开展一次全面的环境监测，以及对地磅、流量计进行校核</t>
  </si>
  <si>
    <t>提供检测报告的数量</t>
  </si>
  <si>
    <t>揭阳市东径外草地垃圾填埋场考核评估服务费（2025年）</t>
  </si>
  <si>
    <t>通过市场化方式引入第三方专业团队对市区垃圾填埋场日常运营服务情况进行监督考核，确保考核结果更精准、服务质量更优良，充分发挥资金效益。根据七届市政府第24次常务会议精神，通过市场化方式引入第三方专业团队对市区垃圾填埋场日常运营服务情况进行监督考核，确保考核结果更精准、服务质量更优良，充分发挥资金效益。</t>
  </si>
  <si>
    <t>通过市场化方式引入第三方专业团队对市区垃圾填埋场日常运营服务情况进行监督考核，确保考核结果更精准、服务质量更优良，充分发挥资金效益。</t>
  </si>
  <si>
    <t>提供考核评估报告的数量</t>
  </si>
  <si>
    <t>餐厨垃圾收运处理费征收管理办法和收费标准调研咨询服务</t>
  </si>
  <si>
    <t>项目内容包括编制餐厨垃圾收运处理费征收管理办法、开展社会调研并提供收费标准咨询服务、完成社会稳定风险评估工作等。委托有资质第三方单位对市区餐厨垃圾产生、运输、处理情况以及周边城市费用征收情况开展调查，编制征收管理办法，按照收运处理成本合理定价，同时对办法实施后社会稳定风险进行评估，费用约25万元。</t>
  </si>
  <si>
    <t>项目内容包括编制餐厨垃圾收运处理费征收管理办法、开展社会调研并提供收费标准咨询服务、完成社会稳定风险评估工作等。</t>
  </si>
  <si>
    <t>办公场所（含食堂）修缮</t>
  </si>
  <si>
    <t>对单位办公大楼（含食堂）破损墙体、路面（排水）进行修缮和维护。具体以最终签订合同价格为准。</t>
  </si>
  <si>
    <t>《揭阳市生活垃圾管理条例》修订和《揭阳市餐厨垃圾管理办法》编制费用</t>
  </si>
  <si>
    <t>《揭阳市生活垃圾管理条例》已被市人大列入预备立法项目计划启动修订，《揭阳市餐厨垃圾管理办法》已作为2022年政府规章预备项目，根据《揭阳市人民政府拟定法规草案和制定规章程序规定》，起草单位根据需要，可以委托有关专家、教学科研单位、社会组织起草。</t>
  </si>
  <si>
    <t>根据《揭阳市人民政府拟定法规草案和制定规章程序规定》，起草单位根据需要，可以委托有关专家、教学科研单位、社会组织起草。</t>
  </si>
  <si>
    <t>19.38万元</t>
  </si>
  <si>
    <t>《揭阳市违法建设治理办法》编制费</t>
  </si>
  <si>
    <t>根据《揭阳市政府规章立法项目库（2023年—2027年》，《揭阳市违法建设治理办法》为我市2023年—2027年规章立法预备项目，我局为起草单位。费用参照其他城市和本市的其他管理办法计算。</t>
  </si>
  <si>
    <t>根据《揭阳市政府规章立法项目库（2023年—2027年》，《揭阳市违法建设治理办法》为我市2023年—2028年规章立法预备项目，我局为起草单位。费用参照其他城市和本市的其他管理办法计算。</t>
  </si>
  <si>
    <t>揭阳市市政桥梁养护维修市级中长期规划</t>
  </si>
  <si>
    <t>（1）对揭阳市城市桥梁管养现状进行总结，包括管理体制和城市桥梁现状。
（2）根据管养单位的现状对辖区内城市桥梁的管养工作设定中期和长期目标。
（3）根据设定的中期和长期目标，提出相对应的实现途径。根据2017年中国城市规划协会修订的《城乡规划设计计费指导意见》第一条第7点：“在编制城市总体规划中，如需进行相关专题研究，应单独计费。计费为：超大城市70万元/每个，特大城市50万元/每个，大城市35万元/每个，中等城市25万元/每个，小城市15万元/每个；单独编制的专题研究应单独计费”。第一条第1点：“本计费中的城市分类，按照《国务院关于调整城市规模划分标准的通知》（国发〔2014〕51号）所规定的超大城市、特大城市、大城市、中等城市、小城市的标准区分，不含乡镇规划”。
揭阳市属大城市，其城市桥梁养护维修中长期规划编制费用优惠后按15万元计。</t>
  </si>
  <si>
    <t>根据设定的中期和长期目标，提出相对应的实现途径。根据2017年中国城市规划协会修订的《城乡规划设计计费指导意见》</t>
  </si>
  <si>
    <t>开展城区市容提标攻坚行动，确保环境整洁有序。</t>
  </si>
  <si>
    <t>根据《中共揭阳市委办公室 揭阳市人民政府办公室关于印发〈揭阳市创建全国文明城市三年行动计划〉〈2021年度揭阳市创建全国文明城市重点任务工作方案〉的通知》</t>
  </si>
  <si>
    <t>《揭阳市城市绿化管理办法》（修订）</t>
  </si>
  <si>
    <t>根据《广东省城市绿化条例》（2023修订）和我市实际，对现行《揭阳市城市绿化管理办法》部分条款进行修订和细化。费用参照其他城市和本市的其他管理办法</t>
  </si>
  <si>
    <t>根据《广东省城市绿化条例》（2024修订）和我市实际，对现行《揭阳市城市绿化管理办法》部分条款进行修订和细化。费用参照其他城市和本市的其他管理办法</t>
  </si>
  <si>
    <t>乡镇综合执法普法培训</t>
  </si>
  <si>
    <t>法治政府建设考核任务指标。各县市区镇街参训人员280人，各区县1期，聘请市外专家授课，初步定于2025年9月。</t>
  </si>
  <si>
    <t>法治政府建设考核任务指标。</t>
  </si>
  <si>
    <t>项目费用</t>
  </si>
  <si>
    <t>干部培训满意率</t>
  </si>
  <si>
    <t>档案室升级改造</t>
  </si>
  <si>
    <t>对原有档案室进行升级改造。具体以最终签订合同价格为准。</t>
  </si>
  <si>
    <t>网络安全和信息化建设</t>
  </si>
  <si>
    <t>提高网络安全和信息化建设。具体以最终签订合同价格为准。</t>
  </si>
  <si>
    <t>园林绿化管理费</t>
  </si>
  <si>
    <t>1、开展全市园林绿化养护和管理情况检查、督促整改落实；2、开展园林绿化养护、病虫害防治、绿化节水、古树名木养护技术指导工作；3、开展园林绿化管理专业技术培训工作；4、开展省级“园林城镇”评估指导和初评工作；5、开展城市古树名木资源调查、鉴定、保护和管理工作。通过指导、检查、监督、管理，力争城市绿化养护达到较好的景观效果。</t>
  </si>
  <si>
    <t>根据《城市绿化条例》《广东省城市绿化条例》《揭阳市城市绿化管理办法》《揭阳市城市绿地养护技术指引》等法律、法规、行业规范标准，组织实施园林绿化养护技术指导和检查管理工作。</t>
  </si>
  <si>
    <t>绿化覆盖率</t>
  </si>
  <si>
    <t>139平方公里</t>
  </si>
  <si>
    <t>绿化达标率</t>
  </si>
  <si>
    <t>巡查绿化任务192次</t>
  </si>
  <si>
    <t>绿地率</t>
  </si>
  <si>
    <t>揭阳市的绿地绿化覆盖率34.2%</t>
  </si>
  <si>
    <t>委托业务（手续）费</t>
  </si>
  <si>
    <t>市区污水处理费由揭阳粤海水务有限公司代征，污水处理费的征收手续费揭阳粤海水务有限公司按0.03计。</t>
  </si>
  <si>
    <t>《关于市区污水处理费 清洁卫生费和生活垃圾处理费征缴有关问题的通知》（揭市财综[2008]13号）</t>
  </si>
  <si>
    <t>年征收额</t>
  </si>
  <si>
    <t>5500万元</t>
  </si>
  <si>
    <t>支出及时情况</t>
  </si>
  <si>
    <t>污水征收工作完成情况</t>
  </si>
  <si>
    <t>监管工作经费</t>
  </si>
  <si>
    <t>1、负责市区生活垃圾服务费结算和污水处理费征收管理工作；2、市区垃圾填埋场、市绿源垃圾综合利用及资源利用厂、市区垃圾焚烧发电厂（二期）等项目运营监管；3、全市环卫事务工作</t>
  </si>
  <si>
    <t>《关于市区污水处理费 清洁卫生费和生活垃圾处理费征缴有关问题的》通知（揭市财综[2008]13号）和《中共揭阳市委机构编制委员会关于调整市城管执法局所属事业单位机构编制事项的批复》（揭市机编发[2020]85号）</t>
  </si>
  <si>
    <t>反映项目年度计划完成情况</t>
  </si>
  <si>
    <t>污水征收工作情况</t>
  </si>
  <si>
    <t>人才引进生活补贴</t>
  </si>
  <si>
    <t>揭阳市急需紧缺高层次人才生活补贴</t>
  </si>
  <si>
    <t>《揭阳市集聚人才创新发展若干措施实施细则》的通知（揭市组通[2021]6号）</t>
  </si>
  <si>
    <t>支付到位率</t>
  </si>
  <si>
    <t>支付及时情况</t>
  </si>
  <si>
    <t>道路路灯改造项目</t>
  </si>
  <si>
    <t>市区主要道路路灯改造</t>
  </si>
  <si>
    <t>根据市政府常务会议纪要六届71次【2020】19号文精神以及中共揭阳市委机构编制委员会文件--揭市机编发[2020]85号文件精神，我单位负责承担市级路灯等市政设施的维护管养工作。</t>
  </si>
  <si>
    <t>验收达标率</t>
  </si>
  <si>
    <t>路灯覆盖率</t>
  </si>
  <si>
    <t>市政道路亮化率</t>
  </si>
  <si>
    <t>中标价</t>
  </si>
  <si>
    <t>财政核价金额</t>
  </si>
  <si>
    <t>市政路灯日常维护管养费用及管理费用</t>
  </si>
  <si>
    <t>2025年揭阳市区、榕城区、产业园区、空港区市政道路路灯及景观照明灯饰维护管养人员工资、维护管养费、高空作业补贴。</t>
  </si>
  <si>
    <t>市政路灯亮灯率</t>
  </si>
  <si>
    <t>路灯完好率</t>
  </si>
  <si>
    <t>路灯设施维护管养时间</t>
  </si>
  <si>
    <t>前</t>
  </si>
  <si>
    <t>于2025年12月31日前完成</t>
  </si>
  <si>
    <t>招投标价格</t>
  </si>
  <si>
    <t>控制招投标价格不超过往年该项目中标价格。</t>
  </si>
  <si>
    <t>2025年路灯电费</t>
  </si>
  <si>
    <t>2025年揭阳市区、榕城区、产业园区、空港区市政道路路灯及景观照明灯饰电费。根据2024年管养揭阳市区、榕城区、产业园区、空港区市政道路路灯及景观照明灯饰数量，按照路灯照明电价测算</t>
  </si>
  <si>
    <t>根据2024年管养揭阳市区、榕城区、产业园区、空港区市政道路路灯及景观照明灯饰数量，按照路灯照明电价测算</t>
  </si>
  <si>
    <t>路灯设施电费缴纳周期</t>
  </si>
  <si>
    <t>市政路灯正常供电率</t>
  </si>
  <si>
    <t>路灯电费缴纳时限</t>
  </si>
  <si>
    <t>于每月25号前缴纳</t>
  </si>
  <si>
    <t>市政道路路灯亮灯率</t>
  </si>
  <si>
    <t>电费缴纳时间</t>
  </si>
  <si>
    <t>揭阳市榕江大型音乐喷泉拆除项目</t>
  </si>
  <si>
    <t>对揭阳市榕江大型音乐喷泉进行拆除，其中包含拆除、监理设计、稳评、残值评估等相关费用估算。</t>
  </si>
  <si>
    <t>根据市政府常务会议纪要七届84次【2024】17号文件第十项精神，同意对市榕江大型音乐喷泉的拆除工作。</t>
  </si>
  <si>
    <t>拆除设备率</t>
  </si>
  <si>
    <t>拆除完成时间</t>
  </si>
  <si>
    <t>揭阳市市级2025年信访部门整体支出绩效目标表</t>
  </si>
  <si>
    <t>揭阳市信访局</t>
  </si>
  <si>
    <t>1、做好全国、省“两会”等敏感时期信访安全保障工作，外派驻勤；2、开展治理重复信访专项工作；3、落实中央、省下达信访疑难资金配套工作；4、做好督查督办工作；5、召开专题会议，传达贯彻中央、省信访工作决策和部署；6、畅通信访渠道，维护群众合法权益。</t>
  </si>
  <si>
    <t>中央集中督办件化解工作</t>
  </si>
  <si>
    <t>按照上级的部署，推进我市的治理重复信访工作，解决好群众反映的实际问题，努力解决一批信访积案，实现“案结事了”“事心双解”</t>
  </si>
  <si>
    <t>年度工作计划</t>
  </si>
  <si>
    <t>3.00</t>
  </si>
  <si>
    <t>宗</t>
  </si>
  <si>
    <t>落实中央、省下达信访疑难资金配套工作</t>
  </si>
  <si>
    <t>对中央、省下达的信访疑难资金，按照省、市的文件要求配套相应资金一并下达各地各有关单位解决信访疑难案件</t>
  </si>
  <si>
    <t>30.00</t>
  </si>
  <si>
    <t>案件按期办结情况</t>
  </si>
  <si>
    <t>完成率</t>
  </si>
  <si>
    <t>传达贯彻中央、省、市等敏感时期的工作部署和安排，抓好全国、省、市“两会”等敏感时期信访安全保障工作</t>
  </si>
  <si>
    <t>召开会议，传达贯彻上级精神和工作安排部署，外派驻勤</t>
  </si>
  <si>
    <t>5.48</t>
  </si>
  <si>
    <t>次</t>
  </si>
  <si>
    <t>做好督查督办工作</t>
  </si>
  <si>
    <t>充分发挥信访工作联席会议制度作用，到各地督查督办信访工作的落实情况和信访案件办理情况</t>
  </si>
  <si>
    <t>2.5</t>
  </si>
  <si>
    <t>开展信访业务培训</t>
  </si>
  <si>
    <t>加强信访基础工作，不断规范信访工作业务办理，切实提升信访事项的的按期办结率</t>
  </si>
  <si>
    <t>1.5</t>
  </si>
  <si>
    <t>畅通信访渠道</t>
  </si>
  <si>
    <t>畅通信访渠道，及时解决群众“急难愁盼”问题</t>
  </si>
  <si>
    <t>及时受理率</t>
  </si>
  <si>
    <t>揭阳市政务服务和数据管理局</t>
  </si>
  <si>
    <t>为贯彻落实省、市有关文件的精神，根据《揭阳市人民政府办公室关于印发揭阳市市级政务信息化项目管理办法（修订）的通知》要求，聘请第三方机构对确需由第三方评审的政务信息化项目的必要性、规范性、可行性、安全性及资金概算合理性等方面进行评审，实际服务费用按实结算，最多不超过50万元；揭阳市市直单位考勤管理系统项目主要是在揭阳市市直各单位主要出入口部署人脸识别摄像机和智能分析设备，采集对比考勤对象人脸信息；建设考勤管理平台，开展分析计算，形成人员考勤信息；2024年度全市政府网站和内容安全监测服务、2024年度市门户预考评服务、2024年度全市政府网站绩效评估服务、2024年度全市政务新媒体和内容安全监测服务、2024年度全市政务新媒体绩效评估服务；揭阳市政府大院局域网（1-7号楼）和电子政务外网光纤网络的运行维护工作，及时发现、处理故障，确保网络正常运行、揭阳分平台市政府门户网站全年运维服务，包括网站内容及运行环境运维服务、考评指标的开发建设、服务器运行环境运维等、政务云网页系统全年运维服务，包括服务器运行环境运维、配套设备运维、网站搭建、网络安全运维等、对市电子政务云进行运维服务，运维服务包括资源开通、网络维护、系统维护、平台维护、线路维护、故障排查、设备维修及更换、市政务服务中心信息系统全外包运维服务；保证市直机关大院的互联网接入需求，保证市至5个建制县（市、区）的政务外网骨干线路稳定联通，保证市政务外网机房和省数字政府云揭阳节点机房数据专线稳定联通；确保中心各项业务正常开展，更好推荐揭阳市公共资源交易业务“阳光、优质、高效、廉洁”开展；优化中心平台建设，更好的满足业务发展需求；保障信息系统安全稳定运行；促进办公一体化，提高工作效率。确保中心各项业务正常开展，更好推进揭阳市公共资源交易业务“阳光、优质、高效、廉洁”开展；优化中心平台建设，更好地满足业务发展需求；保障信息系统安全稳定运行；促进办公一体化，提高工作效率。</t>
  </si>
  <si>
    <t>各类电子政务信息服务项目运维费用</t>
  </si>
  <si>
    <t>我局作为揭阳市政务信息化主管部门，统筹推进全市电子政务基础设施建设，先后建设了揭阳市电子政务外网机房、揭阳市电子政务外网网络、揭阳市电子政务云平台、揭阳分平台市政府门户网站与政务云网页系统、揭阳市政务服务中心信息系统等设施和系统。为保证这些设施和系统正常运转，需引入专业技术公司驻场进行运维服务。</t>
  </si>
  <si>
    <t>运维成本支出控制情况</t>
  </si>
  <si>
    <t>服务次数</t>
  </si>
  <si>
    <t>365日</t>
  </si>
  <si>
    <t>使用政务云网页系统单位网站的运维服务时长</t>
  </si>
  <si>
    <t>列入省集约化平台揭阳分平台管理单位网站的运维服务时长</t>
  </si>
  <si>
    <t>提升政务基础设施支撑能力，保证我市各政务信息应用系统正常运行。</t>
  </si>
  <si>
    <t>网络通讯费</t>
  </si>
  <si>
    <t>为市电子政务机房提供1条100M线路，为OA提供短信套餐。</t>
  </si>
  <si>
    <t>4.8</t>
  </si>
  <si>
    <t>速率稳定</t>
  </si>
  <si>
    <t>100M</t>
  </si>
  <si>
    <t>网络通讯费和市政务网络互联网出口线路费用</t>
  </si>
  <si>
    <t>1.采购统一的互联网接入服务，为揭阳市直机关大院各进驻单位提供安全高速的网络运行环境；2.采购统一的数据专线，联接电子政务外网平台揭阳市至5个建制县（市、区）；3.采购2条数据专线，联接市政务外网机房和省数字政府云揭阳节点机房。</t>
  </si>
  <si>
    <t>1G/条</t>
  </si>
  <si>
    <t>线路正畅通</t>
  </si>
  <si>
    <t>满足群众的政务信息查询和政务服务办理需求，构建高速可靠的互联网出口和政务外网出口</t>
  </si>
  <si>
    <t xml:space="preserve">揭阳市政府网站和政务新媒体监测及绩效评估项目 
</t>
  </si>
  <si>
    <t>根据国办和省府办下发的政府网站考核检查指标文件要求及年度最新工作要求，对揭阳市各级政府网站及各级政务新媒体中存在的突出问题进行系统监测和人工核查。指导督促各单位对存在问题进行整改，引导其增强网站及政务新媒体管理责任意识，加强日常运行维护，提升政府公信力和互联网影响力。开展全市政府网站及政务新媒体年度绩效评估工作，强化建设管理，提高整体绩效水平。</t>
  </si>
  <si>
    <t>全市政府网站与政务新媒体季度监测服务次数</t>
  </si>
  <si>
    <t>紧急监测任务完成时间</t>
  </si>
  <si>
    <t>揭阳市市级政务信息化项目第三方专业机构评审服务费用</t>
  </si>
  <si>
    <t>根据《揭阳市人民政府办公室关于印发揭阳市市级政务信息化项目管理办法（修订）的通知》要求，我局为加强市级政务信息化项目建设的规范管理，拟按政府购买服务方式聘请第三方机构，对确需由第三方评审的政务信息化项目的必要性、规范性、可行性、安全性及资金概算合理性等方面进行评审，实际服务费用按实结算。</t>
  </si>
  <si>
    <t>服务机构数量</t>
  </si>
  <si>
    <t>评审意见数量</t>
  </si>
  <si>
    <t>评审非涉密项目</t>
  </si>
  <si>
    <t>服务可持续性</t>
  </si>
  <si>
    <t>市政务服务中心日常运行、维护费</t>
  </si>
  <si>
    <t>通过市政务服务中心日常运行、维护及宣传培训，实现对部门后勤保障。</t>
  </si>
  <si>
    <t>反映各类人员业绩考核合格情况</t>
  </si>
  <si>
    <t>反映支出费用标准合规性）</t>
  </si>
  <si>
    <t>揭阳市AK替代工程非涉密领域（政务外网）项目（一期、二期）</t>
  </si>
  <si>
    <t>建设揭阳市信创云平台、国产密码资源池和揭阳市集约化协同办公系统，采购国产计算机终端和打印机并发放给市直单位和各县（市、区）党委办、政府办和政数局使用。</t>
  </si>
  <si>
    <t>300</t>
  </si>
  <si>
    <t>信创终端发放数量</t>
  </si>
  <si>
    <t xml:space="preserve"> 
5392台</t>
  </si>
  <si>
    <t>覆盖率</t>
  </si>
  <si>
    <t>电子公文系统及相关办公基础设施国产化安全可靠替代情况</t>
  </si>
  <si>
    <t>揭阳市市直单位考勤管理系统项目</t>
  </si>
  <si>
    <t>揭阳市市直单位考勤管理系统项目主要是在揭阳市市直各单位主要出入口部署人脸识别摄像机和智能分析设备，采集对比考勤对象人脸信息；建设考勤管理平台，开展分析计算，形成人员考勤信息。</t>
  </si>
  <si>
    <t>七届市政府第88次常务会议纪要</t>
  </si>
  <si>
    <t>250</t>
  </si>
  <si>
    <t>380万元</t>
  </si>
  <si>
    <t>服务单位数量</t>
  </si>
  <si>
    <t xml:space="preserve">否 </t>
  </si>
  <si>
    <t>设备部署数量</t>
  </si>
  <si>
    <t>人才补助经费</t>
  </si>
  <si>
    <t>保障中心引进人才的生活补助和安居保障</t>
  </si>
  <si>
    <t>根据揭市人社〔2022〕27号，为加快人才强市建设，优化事业单位人才队伍，提高服务质量。</t>
  </si>
  <si>
    <t>反映支出费用标准合规性</t>
  </si>
  <si>
    <t>反映补助资金到位及时性</t>
  </si>
  <si>
    <t>专家劳务费</t>
  </si>
  <si>
    <t>使政府采购业务正常开展</t>
  </si>
  <si>
    <t>产出</t>
  </si>
  <si>
    <t>交易服务运行费用</t>
  </si>
  <si>
    <t>服务中心各项工作</t>
  </si>
  <si>
    <t>普宁分中心办公服务场地租赁项目</t>
  </si>
  <si>
    <t>确保普宁分中心正常运转</t>
  </si>
  <si>
    <t>项目验收合规率</t>
  </si>
  <si>
    <t>成本</t>
  </si>
  <si>
    <t>成本支出</t>
  </si>
  <si>
    <t>时效</t>
  </si>
  <si>
    <t>办公效果提升率</t>
  </si>
  <si>
    <t>电信、移动线路租赁费</t>
  </si>
  <si>
    <t>保障中心网上交易系统的正常运行</t>
  </si>
  <si>
    <t>资助人才数量</t>
  </si>
  <si>
    <t>网上交易系统一体化运维项目</t>
  </si>
  <si>
    <t>对定制类应用软件、硬件等设备进行运维服务</t>
  </si>
  <si>
    <t>维护子系统数量</t>
  </si>
  <si>
    <t>年度维护费用</t>
  </si>
  <si>
    <t>55万元</t>
  </si>
  <si>
    <t>可持续影响
指标</t>
  </si>
  <si>
    <t>系统正常使用年限</t>
  </si>
  <si>
    <t>中心电子交易系统与全国共享互认CA平台对接项目</t>
  </si>
  <si>
    <t>本项目是通过与全国共享互认CA平台接口对接开发，实现中招网络共享CA数字证书接入揭阳市公共资源交易平台建设工程招投标系统，实现CA跨区域互认，在揭阳市公共资源交易平台单点系统中新增网络共享CA登录，在揭阳市公共资源交易平台建设工程招投标系统招投标环节中实现使用网络共享CA进行签章，并优化调整系统功能页面</t>
  </si>
  <si>
    <t>根据广东省政务服务和数据管理局《关于开展招标投标领域移动数字证书(CA)全国互认工作的通知》（粤政数函〔2024〕355 号）要求，推进移动数字证书全国互认工作，降低市场主体交易成本，持续优化营商环境。</t>
  </si>
  <si>
    <t>对接数字证书及其APP载体数量</t>
  </si>
  <si>
    <t>揭阳市林业局</t>
  </si>
  <si>
    <t>目标1：强化森林火灾预防工作，从宣传教育、队伍建设、培训演练、监督检查等方面全方位加强森林火情早期处理能力，通过举办森林防火培训班、维护防火视频监控等措施，使全市森林火灾受害率≤0.9‰，从而保护全市森林资源和绿色生态环境；
目标2：落实森林资源保护和管理工作，通过对我市自然保护地监督、管理、宣教，建设项目使用林地、林木采伐进行跟踪、检查、督导，使森林覆盖率≥50.9%，从而维护我市生态安全；
目标3：推进国家森林城市创建及国土绿化项目等绿美工作，通过开展创森宣传活动和编制相关方案，提高人民群众对创森工作的参与度，达到进一步争取到上级资金的目的；
目标4：根据《揭阳市政策性农业保险实施意见（2024-2026年）》精神，通过对榕城区、揭东区两个区的森林保险进行市级财政补贴，充分发挥森林保险保障作用，推动我市森林保险持续健康高质量发展；
目标5：通过生态资源保护修复、游览设施建设、智慧园区建设、基础设施建设四大部分建设，加快解决黄岐山森林公园基础设施配套、森林资源保护管理等方面问题，达到更好发挥黄岐山森林公园在绿美揭阳生态建设中的示范作用；
目标6：通过培育及研究良种壮苗，运用“订单生产、定量补助、定点育苗、定向供应”实现持续有序运转，为绿美揭阳生态建设森林质量精准提升行动实施提供种苗生产供应保障，助力绿美揭阳。</t>
  </si>
  <si>
    <t>加强森林火灾防控</t>
  </si>
  <si>
    <t>从宣传教育、队伍建设、培训演练、监督检查等方面全方位加强森林火情早期处理能力，通过举办森林防火培训班、维护防火视频监控等措施，使全市森林火灾受害率≤0.9‰。</t>
  </si>
  <si>
    <t>根据《广东省林业厅 广东省发展改革委 广东省财政厅关于印发&lt;广东省森林防火规划（2017-2025年）&gt;的通知》中第二章第四点“24小时火灾扑灭率达到95%以上，森林火灾受害率稳定控制在0.9‰以内”。</t>
  </si>
  <si>
    <t>日常巡查次数（次）</t>
  </si>
  <si>
    <t>森林防火宣传教育活动（次）</t>
  </si>
  <si>
    <t>森林火灾受害率（‰）</t>
  </si>
  <si>
    <t>0.9‰</t>
  </si>
  <si>
    <t>视频系统和设备运营与网络租赁费用（万元）</t>
  </si>
  <si>
    <t>重大森林火灾事件（起）</t>
  </si>
  <si>
    <t>重大人员伤亡事件（起）</t>
  </si>
  <si>
    <t>严格森林资源保护监管</t>
  </si>
  <si>
    <t xml:space="preserve">进一步加强我市自然保护地监督管理，建设项目使用林地、林木采伐进行跟踪检查德国，指导全市森林资源保护和管理工作，维护我市生态安全，改善生态环境，使全市森林覆盖率不低于50.9%。
</t>
  </si>
  <si>
    <t>根据《中共揭阳市委办公室 揭阳市人民政府办公室关于印发&lt;揭阳市林业局职能配置、内设机构和人员编制规定&gt;的通知》（揭委办发﹝2019﹞48号）要求，市林业局负责监督管理各类自然保护地等。</t>
  </si>
  <si>
    <t>日常自然保护监督次数（次）</t>
  </si>
  <si>
    <t>编制工作规划或方案（项）</t>
  </si>
  <si>
    <t>揭阳黄岐山省级森林公园勘界立标测量费用（万元）</t>
  </si>
  <si>
    <t>森林覆盖率（%）</t>
  </si>
  <si>
    <t>推进绿美揭阳生态建设</t>
  </si>
  <si>
    <t>推进国家森林城市创建及国土绿化项目工作，通过开展创森宣传活动和编制相关方案，提高人民群众对创森工作的参与度；
持续开展义务植树和林长制工作，广泛发动全民爱绿植绿护绿兴绿，进一步推进绿美揭阳生态建设；起草《揭阳市全民义务植树规定》，倡导和规范管理揭阳市全民义务植树活动。</t>
  </si>
  <si>
    <t xml:space="preserve">1.根据《广东省林业厅关于转发国家林业局宣传办公室关于对广东省揭阳市创建国家森林城市备案复函的通知》（粤林函〔2018〕255 号），开展森林城市建设是建设生态文明和美丽广东的重要部署； 
2.根据《市府办工作事项呈批-综一[2023]465号》，市林业局拟组织申报2024年中央财政国土绿化试点示范项目，争取中央财政国土绿化资金2-3亿元，用于开展全市生态保护修复，精准提升森林质量，增加生态系统碳汇能力。
</t>
  </si>
  <si>
    <t>开展植树活动（次）</t>
  </si>
  <si>
    <t>编制国土绿化方案（份）</t>
  </si>
  <si>
    <t>编制揭阳市国家森林城市建设总体规划（份）</t>
  </si>
  <si>
    <t>形成立法条例（项）</t>
  </si>
  <si>
    <t>开展植树活动费用（万元）</t>
  </si>
  <si>
    <t>当年度支付立法条例费用（万元）</t>
  </si>
  <si>
    <t>生态保护理念是否深入人心</t>
  </si>
  <si>
    <t>推动我市森林保险持续健康高质量发展</t>
  </si>
  <si>
    <t>通过对榕城区、揭东区两个区的森林保险投保情况进行市级财政补贴，指导两个市区做好森林保险工作，充分发挥森林保险保障作用。</t>
  </si>
  <si>
    <t>根据《揭阳市政策性农业保险实施意见（2024-2026年）》</t>
  </si>
  <si>
    <t>公益林投保率（%）</t>
  </si>
  <si>
    <t>商品林投保率（%）</t>
  </si>
  <si>
    <t>公益林保险费（元/亩）</t>
  </si>
  <si>
    <t>商品林保险费（元/亩）</t>
  </si>
  <si>
    <t>林农挽回经济损失成效显著</t>
  </si>
  <si>
    <t>强化黄岐山森林公园在绿美揭阳生态建设中的示范作用</t>
  </si>
  <si>
    <t>在完成项目初步设计和施工图设计的基础上，推动项目第一期工作进入实施阶段，按照工期安排，完成年度计划建设进度。</t>
  </si>
  <si>
    <t>《市政府常务会议纪要》（七届 47 次【2023】16 ）号第六“审议《揭阳市黄岐山生态资源修复和基础设施建设工程项目实施方案（送审稿）》 ”相关精神。《揭阳市发展和改革局关于揭阳市黄岐山 
生态资源修复和基础设施建设工程 
可行性研究报告变更的复函》（揭发改投审〔2024〕13号）相关内容。</t>
  </si>
  <si>
    <t>建设面积（公顷）</t>
  </si>
  <si>
    <t>当年度建设进度（%）</t>
  </si>
  <si>
    <t>当年度投入费用（万元）</t>
  </si>
  <si>
    <t>工程区森林草原火灾综合防控能力</t>
  </si>
  <si>
    <t>周边群众满意度（%）</t>
  </si>
  <si>
    <t>保障种苗生产供应</t>
  </si>
  <si>
    <t>培育及研究良种壮苗，通过“订单生产、定量补助、定点育苗、定向供应”实现持续有序运转，助力绿美揭阳。</t>
  </si>
  <si>
    <t>根据王胜同志在《黄坤明同志在省委办公厅&lt;2024年绿美广东生态建设苗木需求及储备情况专项督查调度报告&gt;上批示》要求，各地级以上市党委落实主体责任，确保苗木需求供求落实到位。</t>
  </si>
  <si>
    <t>建设保障性苗圃</t>
  </si>
  <si>
    <t>出圃苗木（万株）</t>
  </si>
  <si>
    <t>苗木的成活率（%）</t>
  </si>
  <si>
    <t>活动成本支出费用（万元）</t>
  </si>
  <si>
    <t xml:space="preserve">≤ </t>
  </si>
  <si>
    <t>出圃苗木产值（万元）</t>
  </si>
  <si>
    <t>管护好自然教育基地与生态修护</t>
  </si>
  <si>
    <t>做好自然教育基地管护、生态修复及科研，培育优良乡土树种及引进推广。</t>
  </si>
  <si>
    <t>根据《揭阳市人民政府办公室关于印发原揭阳市收容管教国有林地收回工作方案的通知》（揭府办函﹝2020﹞12号）要求，市林业局承担领导小组日常工作，并研究开展科研利用工作。</t>
  </si>
  <si>
    <t>林地维护，生态修复（亩）</t>
  </si>
  <si>
    <t>优良乡土树种引进培育推广（种）</t>
  </si>
  <si>
    <t>基地管护数量（亩）</t>
  </si>
  <si>
    <t>带动就业人次（人）</t>
  </si>
  <si>
    <t>加强良种苗木的培育</t>
  </si>
  <si>
    <t>通过揭阳市植物扩繁及迁址保护，中草药橄榄等种质资源收集，育苗技术推广及林下栽培技术试验示范，促进林下经济技术进步及产业发展。</t>
  </si>
  <si>
    <t>根据《关于撤销揭阳市林业中心苗圃场及人员编制划转等问题的批复》（揭市机编发﹝2017﹞5号）要求，增加市林科所“负责培育优质林木，培育生态公益林改造树种”的任务。</t>
  </si>
  <si>
    <t>轻基质育苗盘
示范推广（万株）</t>
  </si>
  <si>
    <t>引种细叶桢楠种子培育苗木（万株）</t>
  </si>
  <si>
    <t>是否能促进林下经济技术进步及产业发展</t>
  </si>
  <si>
    <t>保障单位人员经费保障，集聚人才创新发展</t>
  </si>
  <si>
    <t>用于公益二类在编人员的差额补助资金和两位博士硕士研究生和急需紧缺人才生活补贴。</t>
  </si>
  <si>
    <t>揭阳市集聚人才创新发展若干措施实施细则）（揭市组通〔2021〕6号）</t>
  </si>
  <si>
    <t>差额单位补助人员数量（人）</t>
  </si>
  <si>
    <t>补助研究生数量（人）</t>
  </si>
  <si>
    <t>补贴及时率（%）</t>
  </si>
  <si>
    <t>差额单位补助人员工资（万元）</t>
  </si>
  <si>
    <t>研究生生活补贴（万元/年/人）</t>
  </si>
  <si>
    <t>是否提高林业工作能力</t>
  </si>
  <si>
    <t>揭阳市机关事务管理局</t>
  </si>
  <si>
    <t>49人</t>
  </si>
  <si>
    <t>1.保障市副厅级以上领导干部的生活保障和办公用房、工作住房的管理、修缮等工作；
2.保障市机关大院四套班子及40多个市直机关单位干部职工2500人的用餐服务；
3.保障市机关大院内各大、中会议场所、接待场所的使用安排及设备设施的管理服务工作，为举行各种会议提供优质、高效的服务；
4.保障市机关大院的安全保卫、消防及大院内车辆管理等工作，确保大院安全；
5.保障市机关大院的供电、供水、空调、电梯、环境卫生、绿化美化及办公大院的规划、建设及维修等日常管理费用，确保机关大院正常运转。                                                                                                                   6.负责市直党政机关办公用房的规划、权属、配置、处置集中统一管理。                                                                                                                                                    7.负责市直机关及事业单位（不含市属学校及公立医院）的国有资产管理，承担产权界定、清查登记、资产处置等管理工作。                                                                                                                       8.负责市直机关及事业单位公务用车编制、标准、更新、购置配备等管理工作（执法执勤、特种专业技术用车管理除外）。                                                                                                        9.完成市委市政府中心工作任务。</t>
  </si>
  <si>
    <t>市机关后勤水、电费项目</t>
  </si>
  <si>
    <t>用于支付揭阳市机关大院1-8号楼、市交流干部楼的用水、电费用。</t>
  </si>
  <si>
    <t>正常办公水电支出需要</t>
  </si>
  <si>
    <t>900</t>
  </si>
  <si>
    <t>保障单位数量</t>
  </si>
  <si>
    <t>43个</t>
  </si>
  <si>
    <t>设备运行状态</t>
  </si>
  <si>
    <t>供水供电
保障率</t>
  </si>
  <si>
    <t>保障驻大院各单位正常运转</t>
  </si>
  <si>
    <t>市机关大院供水、供电及会议设备保障服务</t>
  </si>
  <si>
    <t>市机关大院供水、供电及会场保障、会场设备维护保养，龙头、灯具等维护更换。</t>
  </si>
  <si>
    <t>160</t>
  </si>
  <si>
    <t>160万元</t>
  </si>
  <si>
    <t>供水供电设备排障率</t>
  </si>
  <si>
    <t>巡查维护重点设施</t>
  </si>
  <si>
    <t>市委市政府机关大院管理费用（保洁费）</t>
  </si>
  <si>
    <t>保障市机关大院（包括1-8号楼，总建筑面积约12万平方米）及交流干部楼（包括周转房34套，占地面积4200平方米，建筑面积6913平方米）后勤保洁服务质量，创造一个卫生、整洁的办公环境和生活环境。</t>
  </si>
  <si>
    <t>正常办公环境和生活环境整洁运营管理需要</t>
  </si>
  <si>
    <t>干净整洁程度</t>
  </si>
  <si>
    <t>垃圾清运率</t>
  </si>
  <si>
    <t>揭阳市机关事务管理局后勤管理服务保障费用项目</t>
  </si>
  <si>
    <t>1、市机关大院消防设施维护及检测项目；更换部分消防设施器材，监控及智慧大院系统维护，大院围墙周边安装视频防盗系统，安保人员配套、培训等配套。2、电梯及空调维修和保养服务；电梯技监检测、保险及更换零配件，空调更换部分配件等配套。3、市机关大院及交流干部楼花木养护，机关大院、小区、市交流干部楼除“四害”及公共区域树木、花卉补种等。4、会场服务：通信费用标清、高清；25个会场茶叶等服务保障物品，会务人员工作服等配套。5、机关大院及交流干部楼配套及维修、管理等费用：清运化粪池，门锁更换、地下水泵维护；光纤费用；网络安全费用、宣传、节日环境布置及机关大院公共厕所卫生纸等。 6、厅级领导办公用房及生活用品配套服务保障。7、大院公众责任险。8、市交流干部楼项目用地预审与选址意见书规划编制及概算编制项目等；9、市直资产管理、公车系统管理平台、机关运行成本统计与咨询、培训等。10、其他服务管理保障费用等。</t>
  </si>
  <si>
    <t>后勤保障服务管理正常运转需要</t>
  </si>
  <si>
    <t>市交流干部楼项目用地预审与选址意见书规划编制及概算编制项目</t>
  </si>
  <si>
    <t>维护电梯数量</t>
  </si>
  <si>
    <t>20部</t>
  </si>
  <si>
    <t>反映年度开展业务培训的次数</t>
  </si>
  <si>
    <t>机关食堂自助餐补助、服务保障项目</t>
  </si>
  <si>
    <t xml:space="preserve">   为市委市政府机关大院干部职工提供日常三餐保障服务，做好大型会议、活动、培训学习等公务用餐服务。</t>
  </si>
  <si>
    <t>1200</t>
  </si>
  <si>
    <t>反映月机关食堂用餐人次情况</t>
  </si>
  <si>
    <t>32000人次</t>
  </si>
  <si>
    <t>反映机关食堂按时开餐情况</t>
  </si>
  <si>
    <t>食堂工作考核</t>
  </si>
  <si>
    <t>80分</t>
  </si>
  <si>
    <t>保障正常用餐的单位数量</t>
  </si>
  <si>
    <t>劳务工薪酬</t>
  </si>
  <si>
    <t>用于支付合同工工资（含养老、工伤等险种，高温、服装等费用），确保后勤服务保障工作。</t>
  </si>
  <si>
    <t>服务保障需要</t>
  </si>
  <si>
    <t>395</t>
  </si>
  <si>
    <t>月平均工资总额</t>
  </si>
  <si>
    <t>34万元</t>
  </si>
  <si>
    <t>劳务工人数</t>
  </si>
  <si>
    <t>工资支付率</t>
  </si>
  <si>
    <t>会场数量</t>
  </si>
  <si>
    <t>召开会议次数</t>
  </si>
  <si>
    <t>1000场次/年</t>
  </si>
  <si>
    <t>市机关事务管理局管理费用(零星维修、修缮项目）</t>
  </si>
  <si>
    <t>市机关大院、交流干部楼、小区管理办及周转房的公共设施维护，公共场所的通道、地墙砖、管道涵盖、地下水道、地板、厕所维修等</t>
  </si>
  <si>
    <t>150</t>
  </si>
  <si>
    <t>维修维护速度</t>
  </si>
  <si>
    <t>党政机关办公用房管理经费项目</t>
  </si>
  <si>
    <t>完成市直单位办公用房权属统一登记到市机关事务管理局名下，土地，房产测绘，评估，地籍调查、规划认定、房屋建筑认定、房屋安全认定，不动产登记及办公用房数据采集、录入等相关工作经费；完善办公用房信息化管理系统建设、业务培训等相关工作。</t>
  </si>
  <si>
    <t>130</t>
  </si>
  <si>
    <t>完成房产权属登记数</t>
  </si>
  <si>
    <t>8处</t>
  </si>
  <si>
    <t>市政府原办公楼西侧围墙复原及华诚周转房修缮项目</t>
  </si>
  <si>
    <t>市政府原办公楼西侧商铺年久失修，存在安全隐患需拆除及复原围墙；华诚一期周转房修缮工作。</t>
  </si>
  <si>
    <t>商铺数量</t>
  </si>
  <si>
    <t>21间</t>
  </si>
  <si>
    <t>周转房间数</t>
  </si>
  <si>
    <t>10间</t>
  </si>
  <si>
    <t>机关大院、交流干部楼后勤安全、设备购置及维修保障费用</t>
  </si>
  <si>
    <t>服务市委市政府中心工作及相关工作专班、专项工作组配套费用等；后勤管理应急保障等；市机关大院用电设施、消防设施、防雷设施、空调设施及电梯设施等专项设备设施抢修；会场设备设施更换及维修维护、三号楼2楼会议厅增设LED显示系统等；市机关食堂大宗设备更换和维修等费用；用于厅级领导办公房、交干楼周转房的维修及配套费用；大院保障服务专项项目维修费用及大院保障服务专项费用等。</t>
  </si>
  <si>
    <t>会议厅增设LED显示系统</t>
  </si>
  <si>
    <t>公共设施损坏后及时维护效率</t>
  </si>
  <si>
    <t>保障大院内各项设备设施正常运行安全使用，确保大院正常办公安全秩序</t>
  </si>
  <si>
    <t>大院消防主机更换项目</t>
  </si>
  <si>
    <t>根据中华人民共和国国家质量监督检验检疫总局，中国国家标准化管理委员会2013年11月12日发布的火灾探测，报警产品的维修保养与报废国家标准。市机关大院消防主机已达到使用年限，且设备原厂家已停产，配件损坏时很难维护，为确保主机正常运行，确保大院安全需更换主机。</t>
  </si>
  <si>
    <t>30万元%</t>
  </si>
  <si>
    <t>更换大院消防主机的数量</t>
  </si>
  <si>
    <t>更新的消防主机正常使用期限</t>
  </si>
  <si>
    <t>揭阳市机关事务管理局后勤保障费用（非税返拨）</t>
  </si>
  <si>
    <t>用于补充局人员经费（培训费、办公经费、体检等费用）及后勤管理服务保障费用。</t>
  </si>
  <si>
    <t>10.4</t>
  </si>
  <si>
    <t>购买办公用品、办公用具</t>
  </si>
  <si>
    <t>揭阳市供销合作联社</t>
  </si>
  <si>
    <t xml:space="preserve">    以习近平新时代中国特色社会主义思想为指导，深入学习贯彻落实党的二十届三中全会精神和习近平总书记对供销合作社工作的重要指示批示精神，聚焦落实省“百县千镇万村高质量发展工程”，持续深化供销合作社综合改革，完善体制机制，聚焦主责主业，健全农资农技、冷链物流、农产品产销对接等服务网络，大力推进“社村合作”，夯实联农带农组织基础，努力推动揭阳供销公共型农业社会化服务提质增效，积极联农带农。</t>
  </si>
  <si>
    <t>供销社管理工作</t>
  </si>
  <si>
    <t>维持机关日常运转，保障单位正常履职，持续开展供销合作社运行增效行动，使全市供销社系统成为服务乡村振兴的重要力量，成为党和政府“三农”工作的有力助手。</t>
  </si>
  <si>
    <t>调研检查次数</t>
  </si>
  <si>
    <t>年度调研检查任务按时完成率</t>
  </si>
  <si>
    <t>供销社综合改革工作</t>
  </si>
  <si>
    <t>创新联合社治理机制，提高监管效能，引导全市系统加强综合改革与重点业务的统筹，健全以全程农业社会化服务为重点，以生产、供销、信用“三位一体”综合合作为主线的公共型农业社会化服务体系，大力推进“社村合作”，全力推进供销社高质量发展。</t>
  </si>
  <si>
    <t>来自省直部门对我市的考核</t>
  </si>
  <si>
    <t>6</t>
  </si>
  <si>
    <t>农业生产社会化服务县域覆盖范围</t>
  </si>
  <si>
    <t>供销社助农服务工作</t>
  </si>
  <si>
    <t xml:space="preserve"> 一、积极推进全市系统公共型农产品冷链物流、放心农产品直供配送等服务网络的建设，实施专业化及业务能力教育培训，进一步密切与农民利益联结。二、落实市委市政府乡村振兴驻镇帮镇扶村工作。</t>
  </si>
  <si>
    <t>来自省直部门对我市、市委市政府对市直部门的各类考核</t>
  </si>
  <si>
    <t>供销冷链物流骨干网库容</t>
  </si>
  <si>
    <t>8.5万吨</t>
  </si>
  <si>
    <t>冷链物流项目按计划完成率</t>
  </si>
  <si>
    <t>广东省揭阳市气象局</t>
  </si>
  <si>
    <t>目标1.通过贯落实地方事权和支出责任，补助气象事业发展，保障气象机构运行。
目标2.通过做好气象防灾减灾工作，实现充分发挥气象防灾减灾第一道防线的作用。
目标3.通过对自动气象观测站维护维修，实现观测网稳定运行，达到为气象预报、预警、掌握天气实况、巨灾保险赔偿提供气象数据服务的目的。
目标4.通过租赁专用线路，及时向党政领导以及灾害预警区域公众手机用户发送预警短信，达到保障业预警务运行，解决气象灾害预警最后一公里问题。</t>
  </si>
  <si>
    <t>落实双重领导和双重计划财务体制，补助经费保障气象机构运行</t>
  </si>
  <si>
    <t>贯落实地方事权和支出责任，补助气象事业经费，保障气象机构运行，提升气象部门服务地方经济社会发展的能力。</t>
  </si>
  <si>
    <t>部门履职</t>
  </si>
  <si>
    <t>公众气象服务总体满意度评分</t>
  </si>
  <si>
    <t>75分</t>
  </si>
  <si>
    <t>暴雨预警提前量</t>
  </si>
  <si>
    <t>40分钟</t>
  </si>
  <si>
    <t>24小时网格晴雨预报准确率</t>
  </si>
  <si>
    <t>300万</t>
  </si>
  <si>
    <t>气象机构运行</t>
  </si>
  <si>
    <t>稳定运行</t>
  </si>
  <si>
    <t>做好气象防灾减灾工作</t>
  </si>
  <si>
    <t>落实《揭阳市气象灾害防御规定》对气象防灾减灾工作的要求，加强对台风、暴雨、高温、干旱、雷电、冰雹等气象灾害的监测、预报、预警，开展气象安全执法巡查等工作。</t>
  </si>
  <si>
    <t>决策气象服务报告期数</t>
  </si>
  <si>
    <t>365期</t>
  </si>
  <si>
    <t>安全监管次数</t>
  </si>
  <si>
    <t>维持自动气象站网运行</t>
  </si>
  <si>
    <t>巡检和维护自动气象观测站、交通气象站、海上平台气象站，确保观测网络和设备稳定运行。</t>
  </si>
  <si>
    <t>19.2</t>
  </si>
  <si>
    <t>气象站数量</t>
  </si>
  <si>
    <t>55个</t>
  </si>
  <si>
    <t>数据可用性</t>
  </si>
  <si>
    <t>发放高层次人才补助金</t>
  </si>
  <si>
    <t>向引进的高层次人才发放资助资金。</t>
  </si>
  <si>
    <t>发送气象预警决策短信</t>
  </si>
  <si>
    <t>及时向党政领导、气象信息员、应急部门、村村通负责人以及灾害预警区域公众手机用户发送预警短信。</t>
  </si>
  <si>
    <t>短信数量</t>
  </si>
  <si>
    <t>250万条</t>
  </si>
  <si>
    <t>短信时效性</t>
  </si>
  <si>
    <t>30分钟</t>
  </si>
  <si>
    <t>租赁专用线路</t>
  </si>
  <si>
    <t>租赁专用线路实现市气象部门与上下级、横向各相关部门之间的互联互通，为气象业务运行提供稳定的线路支持。</t>
  </si>
  <si>
    <t>线路数量</t>
  </si>
  <si>
    <t>网络稳定运行率</t>
  </si>
  <si>
    <t>广工揭阳理工学院（筹）</t>
  </si>
  <si>
    <t>根据《广东省教育厅 揭阳市人民政府 广东工业大学 建设广东工业大学揭阳校区的工作协议》，支持广东工业大学揭阳校区高水平建设，保障揭阳校区正常运转，进一步加强师资队伍建设，提升学校的教学水平，培养高素质创新性应用型人才，为揭阳市经济社会发展提供人才和科技支撑，为沿海经济带产业强市建设和区域经济社会高质量发展提供新动能。</t>
  </si>
  <si>
    <t>保障揭阳校区平稳运行，全力推进揭阳校区建设</t>
  </si>
  <si>
    <t>全力保障揭阳校区稳定运行，确保揭阳校区人才培养、师资队伍及人才队伍建设、科研平台建设、教学仪器设备等办学条件建设正常、有序推进，确保揭阳校区高水平发展，增加高等教育学位供给，提高本地高等教育水平。</t>
  </si>
  <si>
    <t>《广东省教育厅 揭阳市人民政府 广东工业大学 建设广东工业大学揭阳校区的工作协议》</t>
  </si>
  <si>
    <t>25392万元</t>
  </si>
  <si>
    <t>新引进高层次人才数量</t>
  </si>
  <si>
    <t>3位</t>
  </si>
  <si>
    <t>工程安全事故发生次数</t>
  </si>
  <si>
    <t>增加高等教育学位数</t>
  </si>
  <si>
    <t>1060个</t>
  </si>
  <si>
    <t>揭阳市人民政府招商引资办公室</t>
  </si>
  <si>
    <t>市招商办</t>
  </si>
  <si>
    <t>2025年，我办将继续加大招商选资力度,力争获得活动招商线索20条以上；力争组织1场招商活动；力争接待客商10批次以上；力争促进全市签订投资框架协议（或投资协议）1份。作用：通过各渠道获得的招商线索，筛选有效信息，可以更高效、更精准地对接企业，更好地做好招商引资工作。通过组织一场招商活动（推介、签约）可以更好地向企业推介揭阳投资环境，营造良好的营商环境。通过接待客商，可以更好了解客商的投资需求及投资面临的困境，方便我办更好地协调各县区和相关市行局，促进产业项目签约落地。</t>
  </si>
  <si>
    <t>加大招商选资力度</t>
  </si>
  <si>
    <t>创新发展方式，全力以赴开展招商引资工作，压实压紧招商引资工作责任，推动各级主要领导对招商工作亲自谋划、亲自洽谈、亲自协调、亲自督办，推动形成“全员招商、全域招商”的生动局面。</t>
  </si>
  <si>
    <t>完成接待任务批次</t>
  </si>
  <si>
    <t>获得活动招商线索条数</t>
  </si>
  <si>
    <t>经费支出及时性百分比</t>
  </si>
  <si>
    <t>外出招商次数</t>
  </si>
  <si>
    <t>全市签订投资框架协议（或投资协议）份数</t>
  </si>
  <si>
    <t>做好我办2025年高层次人才引进资助资金发放工作</t>
  </si>
  <si>
    <t>及时发放高层次人才引进资助资金</t>
  </si>
  <si>
    <t>根据《关于开展2021年揭阳市高层次人才引进资助申报工作的通知》（揭市人社[2021]53号）文件，领取人才补贴的人员有4人，其中研究生3人，本科生1人。补贴放发时间为5年，研究生每人每年2万元，本科生1万元。</t>
  </si>
  <si>
    <t>7</t>
  </si>
  <si>
    <t>补助发放准确率</t>
  </si>
  <si>
    <t>留住研究生数量</t>
  </si>
  <si>
    <t>政协揭阳市委员会办公室</t>
  </si>
  <si>
    <t>围绕团结和民主两大主题，积极履行政治协商、民主监督、参政议政职能，为推动我市经济、政治、文化、社会和生态文明建设而努力。完成全委会议1次专题协商会议9次以上，并形成专业的调研报告。</t>
  </si>
  <si>
    <t>政协会议</t>
  </si>
  <si>
    <t>召开全委会议一次，会期2天；常委会议4次，每次1-2天；专委会议9次以上，专题协商会议9次以上，每次1天，服务揭阳高质量发展。</t>
  </si>
  <si>
    <t>保障机关日常履职，服务党委政府中心工作</t>
  </si>
  <si>
    <t>》</t>
  </si>
  <si>
    <t>委员视察</t>
  </si>
  <si>
    <t>组织委员进行专项调研、视察活动18次以上，并形成相应的专业性调研、视察报告，为揭阳高质量发展建言献策。</t>
  </si>
  <si>
    <t>调研报告数</t>
  </si>
  <si>
    <t>编辑出版</t>
  </si>
  <si>
    <t>用于机关党建、文化宣传，编印《揭阳政协》杂志4期，每期800本等。</t>
  </si>
  <si>
    <t>印刷期数</t>
  </si>
  <si>
    <t>印刷本数</t>
  </si>
  <si>
    <t>信息化维护</t>
  </si>
  <si>
    <t>此项经费用于维护《政协揭阳市委员会》网站http//zhengxie.jieyang.gd.cn）；办公耗材、办公室信息设备日常维护等。</t>
  </si>
  <si>
    <t>维护网站个数</t>
  </si>
  <si>
    <t>维护计算机台数</t>
  </si>
  <si>
    <t>社团经费</t>
  </si>
  <si>
    <t>用于揭阳公共外交协会日常办公、业务活动等专项经费。</t>
  </si>
  <si>
    <t>活动人数</t>
  </si>
  <si>
    <t>专项统战因公出国（境）经费</t>
  </si>
  <si>
    <t>开展对外交流联络，加强商会乡会、境外海外委员及社团的联系，做好统战和招商工作。</t>
  </si>
  <si>
    <t>联络社团</t>
  </si>
  <si>
    <t>专项培训</t>
  </si>
  <si>
    <t>用于全体政协委员、常委及政协机关工作人员的学习培训</t>
  </si>
  <si>
    <t>退休党组织工作及退休党支部书记工作经费</t>
  </si>
  <si>
    <t>用于退休党支部开展活动工作经费</t>
  </si>
  <si>
    <t>0.76</t>
  </si>
  <si>
    <t>揭阳市总工会</t>
  </si>
  <si>
    <t>1. 加强基层工会组织建设，增强工会工作保障力度;
2. 坚持依法科学维权，和谐企业劳动关系 ;
3. 突出帮扶主业，积极打造职工文化服务特色品牌，对在档困难职工开展各类帮扶项目的人数达200人次以上。
4、开展劳模奖金及春节慰问金的发放工作、劳模、女职工疗休养、交流等活动事项达3次以上。
5、开展各类文体及技能竞赛活动达3场次以上。</t>
  </si>
  <si>
    <t>送温暖慰问</t>
  </si>
  <si>
    <t>对市直单位困难职工进行送温暖慰问，慰问人数52人，其中51人按每人3000元进行慰问、1人按2000元，慰问金额共15.5万元。</t>
  </si>
  <si>
    <t>全总关于开展2024年全国工会送温暖活动的通知</t>
  </si>
  <si>
    <t>送温暖慰问人数</t>
  </si>
  <si>
    <t>52人</t>
  </si>
  <si>
    <t>送温暖慰问工作完成进度及时性</t>
  </si>
  <si>
    <t>送温暖慰问金额</t>
  </si>
  <si>
    <t>15.5万元</t>
  </si>
  <si>
    <t>帮扶慰问政策知晓率</t>
  </si>
  <si>
    <t xml:space="preserve">中石油等单位专项慰问金 </t>
  </si>
  <si>
    <t>市委主要领导春节前对中石油等重点单位单位进行慰问，慰问金额具体由市委办进行规定,年初预算金额按上年估算（2024年实际使用慰问金是34万元）。</t>
  </si>
  <si>
    <t>市委主要领导工作安排</t>
  </si>
  <si>
    <t>34</t>
  </si>
  <si>
    <t>慰问单位个数</t>
  </si>
  <si>
    <t>单位慰问金额</t>
  </si>
  <si>
    <t>提升职工幸福感</t>
  </si>
  <si>
    <t>劳模表彰会议</t>
  </si>
  <si>
    <t>劳模表彰会会期一日，奖金费用15万元。</t>
  </si>
  <si>
    <t>《省政府工作会议纪要》（〔2018〕9号：省政府和省总工会联席会议第五次会议纪要）明确“鼓励和支持开展市级劳模评选表彰”。具体举办本次全市劳模表彰会以市委市政府批复为准。</t>
  </si>
  <si>
    <t>符合表彰条件对象覆盖率</t>
  </si>
  <si>
    <t>劳模表彰会奖金总费用</t>
  </si>
  <si>
    <t>提升劳模精神的社会影响力</t>
  </si>
  <si>
    <t>市工会第六次代表大会</t>
  </si>
  <si>
    <t>会期2日，参会人数300人，参照二类会议标准，非市区代表约120人安排住宿2天（2日标准均为450元，共10.8万元，），市区代表约180人不安排住宿（2日标准均为200元，共7.2万元）。所需费用共18万元。主要用于代表大会住宿、用餐、会务有关费用等。</t>
  </si>
  <si>
    <t>《工会法》第十六条规定，各级地方总工会委员会和产业工会委员会每届任期五年。具体举办本次代表大会以市委市政府批复为准。</t>
  </si>
  <si>
    <t>会议总成本</t>
  </si>
  <si>
    <t>保障工会工作运转情况</t>
  </si>
  <si>
    <t>中国共产主义青年团揭阳市委员会</t>
  </si>
  <si>
    <t>预算金额458.73（万元）</t>
  </si>
  <si>
    <r>
      <rPr>
        <b/>
        <sz val="20"/>
        <rFont val="宋体"/>
        <charset val="134"/>
      </rPr>
      <t xml:space="preserve">   </t>
    </r>
    <r>
      <rPr>
        <sz val="20"/>
        <rFont val="宋体"/>
        <charset val="134"/>
      </rPr>
      <t>以习近平新时代中国特色社会主义思想为根本遵循，把培养中国特色社会主义事业建设者和接班人作为根本任务，把巩固和扩大党执政的青年群众基础作为首要政治责任，团结带领各级团组织、团员青年全面落实市委和团省委的决策部署。加强共青团建设，召开共青团揭阳市第六次代表大会；组织青年参与助力新质生产力建设、“百千万工程”、招商引资、乡村振兴、绿美揭阳建设等中心工作；推动“山区计划--广东高校毕业生志愿服务乡村振兴行动”，招募青年志愿者到乡村基层一线从事乡村振兴志愿服务；开展青少年心理健康服务、思想引领工作，推动青少年工作取得新成效。</t>
    </r>
  </si>
  <si>
    <t>“志愿服务乡村振兴行动”地市配套经费</t>
  </si>
  <si>
    <t xml:space="preserve">  根据团省委、省文明办、省委农办、省教育厅、省科技厅、省财政厅、省人社厅、省农业农村厅《关于印发&lt;广东大学生志愿服务山区计划——广东高校毕业生志愿服务乡村振兴行动实施方案&gt;的通知》（团粤联发〔2021〕36号）文件精神，每年选派青年志愿者到乡村基层一线从事乡村振兴志愿服务，服务期原则上为2-3年。</t>
  </si>
  <si>
    <t xml:space="preserve"> 根据团省委、省文明办、省委农办、省教育厅、省科技厅、省财政厅、省人社厅、省农业农村厅《关于印发&lt;广东大学生志愿服务山区计划——广东高校毕业生志愿服务乡村振兴行动实施方案&gt;的通知》（团粤联发〔2021〕36号）文件精神，每年选派青年志愿者到乡村基层一线从事乡村振兴志愿服务，按照每人4.85万元/人/年的标准编制预算，地市财政按照15%配套。</t>
  </si>
  <si>
    <t>83.08</t>
  </si>
  <si>
    <t>乡村振兴志愿者生活补贴费用</t>
  </si>
  <si>
    <t>2300元/人/月</t>
  </si>
  <si>
    <t>在基层服务志愿者人数比例</t>
  </si>
  <si>
    <t>志愿者在岗服务人数</t>
  </si>
  <si>
    <t>社会效益指标.</t>
  </si>
  <si>
    <t>为实施“百千万工程”、乡村振兴战略等提供人才支撑</t>
  </si>
  <si>
    <t>共青团建设</t>
  </si>
  <si>
    <t>推动揭阳共青团改革，加强基层团的建设，加强学校团委、少先队建设；开展团干部、少先队辅导员、青年社会组织人员等思想教育和培训，开展常态化下沉基层、大调研深调研活动，促进团干部健康成长；加强共青团和青年阵地、青年夜校建设；推进圆梦计划工作，开展新生代产业工人、高层次青年人才等建设；促进青联、学联、青年社会组织等建设发展；加强网上共青团建设，加强共青团网站、新媒体建设和“智慧团建”等建设，落实网络安全责任制；加强机关人员思想政治建设、普法宣传等，推进机关党支部规范化建设；推进机关管理规范化建设，开展办公设备购置、档案、保密、软件正版化、报刊杂志征订、财务、安可替代、意识形态、国家安全、无烟机关创建等工作。依据共青团改革方案和三定职责。</t>
  </si>
  <si>
    <t>落实《揭阳共青团改革方案》《中共中央关于全面加强新时代少先队工作的意见》精神，开展少先队系列活动和少先队辅导员培训等。</t>
  </si>
  <si>
    <t>报刊杂志征订费用</t>
  </si>
  <si>
    <t>青少年工作</t>
  </si>
  <si>
    <t xml:space="preserve"> 组织青年参与助力新质生产力建设、“百千万工程”、产业强市、招商引资、创新驱动、乡村振兴、驻镇帮镇扶村、对口帮扶、绿美揭阳建设等中心工作；开展青年创新创业、婚恋交友、技能培训、职业发展、生态环保、对外交流等活动；推动中长期青年发展规划落地落实。推进青年志愿服务工作，组织开展青年志愿服务活动、培训、制度建设，扶持、培育各志愿组织开展活动，志愿者行动指导中心日常维护；建设户外学雷锋志愿服务站示范点及常态化运营，持续开展创文、创卫、文明交通志愿服务、“河小青”志愿服务、应急救援志愿服务等；加强揭阳市志愿者联合会建设等。依据共青团三定职责、志愿者行动指导中心三定职责及我市创建全国文明城市工作方案及文件、市平安揭阳建设等文件。</t>
  </si>
  <si>
    <t>《广东中长期青年发展规划（2018-2025年）》（粤发〔2018〕33号）、《揭阳中长期青年发展规划（2020-2025年）》（揭委发〔2020〕15号）</t>
  </si>
  <si>
    <t>青少年各项活动安全保障</t>
  </si>
  <si>
    <t>共青团揭阳市第六次代表大会经费</t>
  </si>
  <si>
    <t xml:space="preserve"> 根据《团章》规定，共青团揭阳市第五届委员会于2025年12月届满。共青团揭阳市第六次代表大会将于2025年12月在市区召开，时间2天。</t>
  </si>
  <si>
    <t xml:space="preserve"> 根据《团章》规定</t>
  </si>
  <si>
    <t>参会人数</t>
  </si>
  <si>
    <t>220人</t>
  </si>
  <si>
    <t>会议人员出勤率</t>
  </si>
  <si>
    <t>参会人员满意度</t>
  </si>
  <si>
    <t>青少年心理健康服务、思想引领工作</t>
  </si>
  <si>
    <t xml:space="preserve"> 预防青少年违法犯罪，加强12355综合服务台阵地和队伍建设，面向青少年开展心理疏导、心理咨询、法治教育等服务。加强青少年思想引领，结合重要时间节点举办系列青少年思想引领活动，开展青少年关心关爱和健康成长系列活动；加强青少年宣传引导、选树先进典型、推动网络文明等。</t>
  </si>
  <si>
    <t>根据省、市“平安建设”考评有关工作文件要求。</t>
  </si>
  <si>
    <t>各项活动安全保障</t>
  </si>
  <si>
    <t>青少年心理健康服务、思想引领活动宣传报道次数</t>
  </si>
  <si>
    <t>高层次人才引进资金</t>
  </si>
  <si>
    <t xml:space="preserve"> 根据市人社局、人才办相关通知精神，市直高层次人才引进资助资金，由市直单位负责预算、申拨等。根据《揭阳市集聚人才创新发展若干措施实施细则》要求，市财政对新招入的硕士研究生给予每人10万元生活补助，分5年逐月拨付。我单位下属事业单位市青少年活动中心2021年聘用1名硕士研究生，2024年下半年计划新聘用1名硕士研究生，2025年需拨付每人生活补助2万，合计4万。</t>
  </si>
  <si>
    <t>根据揭市组通(2021)6号、《揭阳市集聚人才创新发展若干措施实施细则》文件要求。</t>
  </si>
  <si>
    <t>高层次人才数</t>
  </si>
  <si>
    <t>高层次人才符合率</t>
  </si>
  <si>
    <t>高层次人才费用支出标准</t>
  </si>
  <si>
    <t>2万元/人/年</t>
  </si>
  <si>
    <t>揭阳市妇女联合会</t>
  </si>
  <si>
    <t>市妇联</t>
  </si>
  <si>
    <t>深入学习宣传贯彻党的二十大精神、二十届三中全会精神和习近平总书记关于妇女儿童和妇联工作重要论述精神，加强思想政治引领，开展纪念“三八”国际妇女节、庆祝“六一”儿童节等各类活动3场；深化创业创新巾帼行动，深化美丽庭院创建，助力乡村振兴服务“百千万工程”；聚焦维权暖心行动，建立“一站式”维权服务机制，提高妇女依法维权意识，助力平安揭阳建设；深化家庭文明建设，做好“家”字文章,寻找各类“最美家庭”活动，推进“潮人好家风”项目，开展家庭教育进村(社区)10场，提升广大家长的家庭教育水平；开展妇女公益课堂等公益活动12场，强化妇女儿童活动中心管理。</t>
  </si>
  <si>
    <t>揭阳市第六次妇女代表大会</t>
  </si>
  <si>
    <t>根据《中华全国妇女联合会章程》，拟于2025年召开揭阳市第六次妇女代表大会。</t>
  </si>
  <si>
    <t>《中华全国妇女联合会章程》</t>
  </si>
  <si>
    <t>会议场次</t>
  </si>
  <si>
    <t>参会目标人群
（覆盖率）</t>
  </si>
  <si>
    <t>儿童福利会换届工作</t>
  </si>
  <si>
    <t>召开市儿童福利会第五届理事会，会期1天。</t>
  </si>
  <si>
    <t>《揭阳市儿童福利会章程》</t>
  </si>
  <si>
    <t>“我是妇联人就在你身边”工作</t>
  </si>
  <si>
    <t>加强妇联干部队伍建设，打造妇女儿童工作品牌，开展服务妇女儿童活动。</t>
  </si>
  <si>
    <t>全市妇女儿童工作规划</t>
  </si>
  <si>
    <t>宣传报道上省级以上媒体数量</t>
  </si>
  <si>
    <t>妇联专项工作</t>
  </si>
  <si>
    <t>纪念三八节、庆祝六一节各项活动，支持机关运作。</t>
  </si>
  <si>
    <t>活动场次</t>
  </si>
  <si>
    <t>妇儿工委工作</t>
  </si>
  <si>
    <t>加强队伍建设。优化儿童公共服务，加强儿童权利保障，拓展儿童成长空间，改善儿童发展环境，不断提升儿童的获得感幸福感安全感。</t>
  </si>
  <si>
    <t>《揭阳市妇女发展规划（2021-2030年）》《揭阳市儿童发展规划（2021-2030年）》</t>
  </si>
  <si>
    <t>巾帼家政工作</t>
  </si>
  <si>
    <t>加强队伍建设。开展母婴服务、居家服务、养老服务、医护服务等培训项目和技能大赛等方式，实施技能提升、就业创业、品牌创建、权益保障等4个行动计划。</t>
  </si>
  <si>
    <t>家庭教育活动</t>
  </si>
  <si>
    <t>加强队伍建设。开展送家庭教育到家庭、进村（社区）活动，选树最美家庭典型，擦亮“潮人好家风”项目品牌。</t>
  </si>
  <si>
    <t>《揭阳市指导推进家庭教育的五年规划(2021-2025年)》</t>
  </si>
  <si>
    <t>活动场均参与人次</t>
  </si>
  <si>
    <t>妇女维权与信息服务站项目</t>
  </si>
  <si>
    <t>志愿者培训1场。接访数360宗，户外宣传8场、教育课、民生座谈会、小组活动各4场次，个案36宗（其中专业16宗，咨询个案20宗）。</t>
  </si>
  <si>
    <t>省妇联考核要求</t>
  </si>
  <si>
    <t>权益保护活动咨询次数</t>
  </si>
  <si>
    <t>揭阳市妇联第一幼儿园消防及安全配套设施建设项目</t>
  </si>
  <si>
    <t>结清项目余款。</t>
  </si>
  <si>
    <t>市人民政府批准（综二〔2019〕210号）</t>
  </si>
  <si>
    <t>完成工程项目</t>
  </si>
  <si>
    <t>余款结清率</t>
  </si>
  <si>
    <t>妇儿活动管理</t>
  </si>
  <si>
    <t>进一步提升公益服务质量，积极开展妇女儿童思想政治引领、妇女儿童公益活动、继续优化阵地环境建设，提供良好的活动环境。</t>
  </si>
  <si>
    <t>揭市机编〔2002〕58号文</t>
  </si>
  <si>
    <t>36</t>
  </si>
  <si>
    <t>妇儿公益活动场次</t>
  </si>
  <si>
    <t>妇儿公益活动时间</t>
  </si>
  <si>
    <t>妇儿公益活动费用</t>
  </si>
  <si>
    <t>揭阳市科学技术协会</t>
  </si>
  <si>
    <t xml:space="preserve">保障机关的正常运行和管理，增强普服务能力，通过开展科普宣传活动，进一步促进科学技术的普及和推广，服务科技工作者，推动科技工作者宣传、学术交流和创新工作平台的建设，达成提高我市公民科学素质，团结带领广大科技工作者助推我市科技创新和经济社会高质量发展作出贡献的目标。 </t>
  </si>
  <si>
    <t>科普活动经费</t>
  </si>
  <si>
    <t>用于维持机关日常运行，后勤保障、机关党建及其他有关工作，保障市科协各职能工作任务顺利完成。在基层开展各类科普活动；组织开展青少年科技大赛、优秀基层科技人员宣传慰问、“全国科技工作者日”系列活动和学术交流等活动；推进“科技专家工作站”、“海智计划工作站”等创新驱动发展工作平台建设和管理；巩固扶贫攻坚成果，助力乡村振兴，组织科技专家深入企业、农村基层进行技术指导和科技培训；开展科技志愿服务和全国科普日系列宣传活动。</t>
  </si>
  <si>
    <t>66</t>
  </si>
  <si>
    <t>宣传活动成本控制情况</t>
  </si>
  <si>
    <t>66万元</t>
  </si>
  <si>
    <t>21场次</t>
  </si>
  <si>
    <t>宣传目标区域</t>
  </si>
  <si>
    <t>换届会议费</t>
  </si>
  <si>
    <t>召开换届会议。</t>
  </si>
  <si>
    <t>会议计划完成率</t>
  </si>
  <si>
    <t>科协机构工作经费</t>
  </si>
  <si>
    <t>维持机关日常运转，用于物业管理支出。</t>
  </si>
  <si>
    <t>费用支出种类</t>
  </si>
  <si>
    <t>费用支出完成率</t>
  </si>
  <si>
    <t>揭阳市归国华侨联合会</t>
  </si>
  <si>
    <t>市侨联坚持以习近平新时代中国特色社会主义思想为指导，全面贯彻党的二十大和二十届历次全会精神，紧紧围绕上级决策部署、全市中心工作，凝心聚力做好新时代“侨”的文章，为奋力谱写中国式现代化揭阳新篇章贡献侨界力量。一是加强联络联谊，拓宽侨界交流合作平台，促进侨界互动，凝聚侨界共识，汇聚侨界力量。二是加强为侨服务，推进侨界民生改善，开展侨法宣传，依法维护侨界群众合法权益。三是做好《侨声》杂志的编辑出版发行工作，以刊物传播乡情乡音，宣传揭阳侨乡文化。四是优化侨史馆场地环境，擦亮揭阳对外宣传华侨文化的窗口。五是弘扬中华文化，促进海内外侨界乡亲交流交往，增进华侨、华裔新生代对中华文化、对家乡的了解和认同。六是加强侨联队伍建设，不断提升队伍素质，提高侨联履职综合能力。七是做好侨界人大代表、政协委员的联络工作，为他们参政议政、建言献策提供服务。八是继续做好挂钩乡镇的乡村振兴服务工作，动员侨界资源助力“百千万工程”，为建设美丽侨乡贡献力量。九是加强侨联机关建设，促进组织活力提升，服务市委市政府的中心工作，完成上级交办的任务。</t>
  </si>
  <si>
    <t>联络联谊活动</t>
  </si>
  <si>
    <t>开展与国内各地侨界社团、侨联组织的友好交流，与海外侨界社团和社团首领进行互动交流，与侨界新生力量开展联络联谊，进一步凝聚侨界共识，汇聚侨界力量。</t>
  </si>
  <si>
    <t>根据侨联对外开展联络联谊工作需要。</t>
  </si>
  <si>
    <t>按期完成率</t>
  </si>
  <si>
    <t>支出合规率</t>
  </si>
  <si>
    <t>侨联业务工作</t>
  </si>
  <si>
    <t>一是开展侨法宣传活动，依法维护侨界群众合法权益。二是做好《侨声》杂志的编辑出版发行工作，以刊物传播乡情乡音，宣传揭阳侨乡文化。三是优化侨史馆场地环境，擦亮揭阳对外宣传华侨文化的窗口。四是加强侨联队伍建设，不断提升队伍素质，提高侨联履职综合能力。五是做好侨界人大代表、政协委员的联络工作，积极为他们参政议政、建言献策提供服务。</t>
  </si>
  <si>
    <t>根据侨联组织履职需要。</t>
  </si>
  <si>
    <t>印制出版数量</t>
  </si>
  <si>
    <t>4000册</t>
  </si>
  <si>
    <t>侨联换届工作</t>
  </si>
  <si>
    <t>召开揭阳市第五次归侨侨眷代表大会，确保侨联换届工作顺利进行。</t>
  </si>
  <si>
    <t>根据侨联章程、上级侨联工作安排。</t>
  </si>
  <si>
    <t>华侨事务管理</t>
  </si>
  <si>
    <t>进一步盘活闲置侨联资产，提升资产使用效能，加强日常维护管理，确保资产安全完整。坚持围绕中心、服务大局、服务侨胞，推进侨联各项工作有序开展，完成上级交办的任务。</t>
  </si>
  <si>
    <t>根据国有资产管理有关工作安排。</t>
  </si>
  <si>
    <t>48</t>
  </si>
  <si>
    <t>项目支出控制</t>
  </si>
  <si>
    <t>服务保障期限</t>
  </si>
  <si>
    <t>揭阳市残疾人联合会（部门汇总）</t>
  </si>
  <si>
    <t>市残联</t>
  </si>
  <si>
    <t>目标一：支付两个工程建设项目款，为残疾人提供更好的托养和康复服务；
目标二：为提升社区康园中心工作人员业务能力，进一步规范社区康园中心管理，开展社区康园中心业务培训班；开展残疾人教育就业工作，协助广东省培英职业技术学院招生工作；为符合条件的脱贫人口重度残疾人和三、四级精神、智力残疾人购买团体意外伤害保险；
目标三：在春节、助残日等节日中开展政策宣传、慰问残疾人等活动；组织参加国家、省、市级残疾人文化艺术展览、演出等活动；制作残疾人政策宣传手册、海报、宣传单、普法宣传等资料，让残疾人及社会公众更好地了解相关政策、法律和服务；组织残疾人参加省级、国家级的体育赛事；帮扶市5个残疾人专门协会（精神残疾及亲友协会、智力残疾人及亲友协会、聋人协会、盲人协会、肢残人协会）组织建设，以购买服务的形式在各类残疾人日组织开展文体活动；组织残疾人工作者开展业务培训：包括评残医生业务培训、残疾人证全流程网办业务培训等；
目标四：做好残疾预防工作，开展爱耳日、残疾预防日等节日活动宣传费用；持续推进残疾人精准康复服务，开展残疾人康复机构评估、规范化管理、队伍建设等。
目标五：为0-6岁残疾儿童进行日常康复训练，改善残疾儿童社会功能；
目标六：为0-6岁残疾儿童进行日常康复训练，改善残疾儿童社会功能；
目标七：完成康复中心大楼开裂修缮项目；
目标八：补助康复机构运作管理,购买教玩具，教学环境改造和全市康复技术人员培训进修等，提升康复服务水平。 
目标九：用于中心开展残疾人学员“农疗”“娱疗”“工疗”“医护、紧急救助保障”康复学员训练等相关项目，使残疾人功能状况、生活自理和社会参与能力状况、残疾人社会适应能力融入到社会生活等有显著提高，残疾人及其家属对康复和托养服务的满意度达到90%以上。
目标十：残疾人生活补贴每月45000元（按吸收30人算，每人每月1500元），全年约需54万元；
目标十一：开展重度残疾人学员托养服务工作，提供残疾人基本康复服务，提高残疾人托养服务水平，提升残疾人托养服务能力，促进残疾人早日康复。
目标十二：保障中心工作人员工资和绩效工资，确保完成年度工作任务。
目标十三：保障中心工作人员工资和绩效工资，做好按比例安排残疾人就业年审和残疾人就业培训工作，确保完成年度工作任务。                                                                                           目标十四：加强残疾人就业培训服务中心机构管理，提高工作效率，较好完成中残联和省残联下达年度残疾人就业和培训任务，残疾人就业和培训任务是省考核市政府年度就业工作目标责任制考核项目。
目标十五：组织、带队参加全国盲人医疗按摩人员考试和医疗按摩Ⅰ类继续教育培训 。
目标十六：提高残疾人职业技能水平，促进残疾人就业；提高工作人员业务能力，为残疾人提供优质服务。                                                                                                              目标十七：依据康园评定有关政策，全市康园星级评定及工作指导，规范服务管理、提升管理服务水平。
目标十八:残疾人家庭无障碍改造项目为“十四五”民生工程，属“三保”项目，解决残疾人“急难愁盼”的问题，是中央、省下达我市的工作任务。通过对全市的残疾人家庭无障碍改造项目开展前期和后期工作，对项目改造进行评估及技术督导，以及做好残疾人家庭无障碍改造系统的数据核查工作，确保全市的残疾人家庭无障碍改造工作顺利开展；
目标十九:通过采购残疾人假肢、矫形器装配材料，免费为我市有需求的残疾人制作和适配假肢、矫形器，改善功能状况，提高他们的生活自理能力和生活质量。
目标二十：通过开展残疾人康复服务活动，实现：1.为全市有需求的残疾人进行入户服务，指导残疾人辅助器具的使用、康复训练、维护辅助器具、更换配件等，着力打通残疾人辅具适配服务最后一公里；为全市有需求残疾人进行辅助器具适配评估，为残疾人精准康复辅助器具适配做前期工作。2.开展辅助器具知识普及和宣传，“爱耳日”、“助残日”、“国际残疾人日”等各大节点的宣传。
目标二十一：用于补助单位工资、运转、项目等支出，按照保基本原则，妥善、合理安排补助资金，保障单位正常运转，更好的做好服务和管理。</t>
  </si>
  <si>
    <t>揭阳市残疾人康复和托养中心工程款</t>
  </si>
  <si>
    <t>为残疾人提供康复和托养服务，为残疾人及其家属提供一个可以交流经验的场所，并在中心职员的协助下互相帮助，让他们可讨论共同关注的问题，更好的照顾家里的残疾人，以达到医养康复的目标。</t>
  </si>
  <si>
    <t>市委市政府对市直部门的单位履职需要</t>
  </si>
  <si>
    <t>完成项目投资成本</t>
  </si>
  <si>
    <t>按招标文件要求及相关建设标准，有资质机构的第三方验收合格</t>
  </si>
  <si>
    <t>惠及残疾人数</t>
  </si>
  <si>
    <t>残疾人及其家属对残疾人服务的满意度</t>
  </si>
  <si>
    <t>揭阳市残疾人康复中心大楼室内改造装饰和消防整改工程款</t>
  </si>
  <si>
    <t>根据省人大执法检查和市政府会议纪要对市残疾人综合服务大楼进行室内改造装修和消防整改，用于市康复中心残疾儿童康复项目，提升服务环境及安全。</t>
  </si>
  <si>
    <t>省直部门对单位的行业规划、履职需要</t>
  </si>
  <si>
    <t>162</t>
  </si>
  <si>
    <t>162万元</t>
  </si>
  <si>
    <t>残疾儿童及其家属对残疾儿童康复服务的满意度</t>
  </si>
  <si>
    <t>残疾人就业、创业（乡村振兴）</t>
  </si>
  <si>
    <t>1.脱贫人口残疾人团体意外伤害保险项项目经费20万元；
2.用人单位超比例安排残疾人就业奖励经费15万元。</t>
  </si>
  <si>
    <t>完成项目成本</t>
  </si>
  <si>
    <t>开展社区康园中心业务培训班次数</t>
  </si>
  <si>
    <t>残疾人事业发展专项（2025）</t>
  </si>
  <si>
    <t>1.残疾人重大节日宣传慰问、服务活动经费15万元；
2.残疾人春节慰问5万元；
3.残疾人事业发展补助经费15万元；
4.残疾人机构工作经费15万元；
5.残疾人宣传、文化、体育项目经费12万元；
6.残疾人组织联络和维权项目经费18万元。</t>
  </si>
  <si>
    <t>在残疾人节日开展适合专门协会活动次数</t>
  </si>
  <si>
    <t>助残日等节日开展政策宣传、慰问残疾人服务活动次数</t>
  </si>
  <si>
    <t>残疾人对其节日活动效果满意度</t>
  </si>
  <si>
    <t>90%%</t>
  </si>
  <si>
    <t>残疾人康复项目（2025年）</t>
  </si>
  <si>
    <t>开展定点机构认定、考核、评估等工作，提升我市残疾人康复服务定点机构服务水平，推进残疾人康复服务机构规范化建设，推动全市残疾人康复业务发展，做好康复人才队伍建设。</t>
  </si>
  <si>
    <t>开展定点机构考核、评估工作次数</t>
  </si>
  <si>
    <t>0-6岁残疾儿童救助（市级资金）</t>
  </si>
  <si>
    <t>通过项目实施，为0-6岁残疾儿童进行日常康复训练，改善残疾儿童社会功能。</t>
  </si>
  <si>
    <t>行业规划中确定的任务</t>
  </si>
  <si>
    <t>项目费用成本</t>
  </si>
  <si>
    <t>9万元</t>
  </si>
  <si>
    <t>有需求的残疾儿童得到基本康复的效果</t>
  </si>
  <si>
    <t>0-6岁残疾儿童康复训练-非全日制</t>
  </si>
  <si>
    <t>5.4</t>
  </si>
  <si>
    <t>5.4万元</t>
  </si>
  <si>
    <t>有需求的残疾儿童得到康复救助</t>
  </si>
  <si>
    <t>康复中心大楼开裂修缮项目</t>
  </si>
  <si>
    <t>修复四楼天面漏水、防水。</t>
  </si>
  <si>
    <t>100平方米</t>
  </si>
  <si>
    <t>残疾人得到效益</t>
  </si>
  <si>
    <t>显著</t>
  </si>
  <si>
    <t>残疾人康复服务管理项目</t>
  </si>
  <si>
    <t>补助康复机构运作管理,购买教玩具，教学环境改造和全市康复技术人员培训进修等，提升康复服务水平。</t>
  </si>
  <si>
    <t>47</t>
  </si>
  <si>
    <t>47万元</t>
  </si>
  <si>
    <t>残疾人康复托养生活补助经费</t>
  </si>
  <si>
    <t>残疾人生活补贴每月4.5万元（按吸收30人算，每人每月0.15万元），全年约需54万元；提高残疾人生活水平。</t>
  </si>
  <si>
    <t>行业规划、单位履职需要</t>
  </si>
  <si>
    <t>54</t>
  </si>
  <si>
    <t>服务残疾人学员人数</t>
  </si>
  <si>
    <t>残疾人学员在托时长</t>
  </si>
  <si>
    <t>残疾人学员每月人均补助标准</t>
  </si>
  <si>
    <t>1500元/人</t>
  </si>
  <si>
    <t>服务残疾人学员及其家属对康复托养服务的满意度</t>
  </si>
  <si>
    <t>残疾人日常保洁护工等费用</t>
  </si>
  <si>
    <t>开展重度残疾人学员托养服务工作，提供残疾人基本康复服务，提高残疾人托养服务水平，提升残疾人托养服务能力，促进残疾人早日康复。</t>
  </si>
  <si>
    <t>83.55</t>
  </si>
  <si>
    <t>需招聘购买服务重度残疾人的护工、保洁人数</t>
  </si>
  <si>
    <t>17人</t>
  </si>
  <si>
    <t>护工每天工作时长</t>
  </si>
  <si>
    <t>采购招聘护工、保洁所需费用</t>
  </si>
  <si>
    <t>83.55万元</t>
  </si>
  <si>
    <t>残疾人学员“医护、紧急救助安全保障”项目</t>
  </si>
  <si>
    <t>主要用于中心开展残疾人学员“医护、紧急救助”等相关项目，进一步提升中心提供服务残疾人的能力，为残疾人提供优质、高效的寄宿制托养服务。</t>
  </si>
  <si>
    <t>残疾人学员“医护、紧急救助”等相关项目费用和成本</t>
  </si>
  <si>
    <t>残疾人学员康复训练项目</t>
  </si>
  <si>
    <t>用于开展残疾人学员“农疗”“娱疗”“工疗”康复训练等相关项目，使残疾人功能状况、生活自理和社会参与能力状况、残疾人社会适应能力逐步提升，促其进一步融入社会。</t>
  </si>
  <si>
    <t>28</t>
  </si>
  <si>
    <t>残疾人学员康复训练项目费用和成本</t>
  </si>
  <si>
    <t>人员工资（事业非统发）</t>
  </si>
  <si>
    <t>补助中心工作人员工资和绩效工资，确保完成年度工作任务，人数为15人。</t>
  </si>
  <si>
    <t>159</t>
  </si>
  <si>
    <t>159万元</t>
  </si>
  <si>
    <t>人员经费保障完成情况</t>
  </si>
  <si>
    <t>人员工资
（事业非统发）</t>
  </si>
  <si>
    <t>保障中心工作人员工资和绩效工资，做好按比例安排残疾人就业年审和残疾人就业培训工作，确保完成年度工作任务。</t>
  </si>
  <si>
    <t>费用成本</t>
  </si>
  <si>
    <t>45万元</t>
  </si>
  <si>
    <t>惠及残疾人数量</t>
  </si>
  <si>
    <t>满意度</t>
  </si>
  <si>
    <t>残疾人就业服务机构运作经费</t>
  </si>
  <si>
    <t>加强残疾人就业培训服务中心机构管理，劳务用工人员工资，提高工作效率，较好完成中残联和省残联下达年度残疾人就业和培训任务，残疾人就业和培训任务是省考核市政府年度就业工作目标责任制考核项目。</t>
  </si>
  <si>
    <t xml:space="preserve">关于印发《2023年度就业工作目标责任制考核工作方案》的通知揭市人社函〔2024〕26号 </t>
  </si>
  <si>
    <t>服务用人单位</t>
  </si>
  <si>
    <t>服务覆盖率</t>
  </si>
  <si>
    <t>盲人按摩工作经费。</t>
  </si>
  <si>
    <t>组织、带队参加全国盲人医疗按摩人员考试和医疗按摩Ⅰ类继续教育培训 。</t>
  </si>
  <si>
    <t xml:space="preserve">行业规划、单位履职需要 </t>
  </si>
  <si>
    <t>服务残疾人</t>
  </si>
  <si>
    <t>就业、培训等经费</t>
  </si>
  <si>
    <t>提高残疾人职业技能水平，促进残疾人就业；提高工作人员业务能力，为残疾人提供优质服务</t>
  </si>
  <si>
    <t xml:space="preserve">行业规划、单位履职需要  </t>
  </si>
  <si>
    <t>社区康园中心
工作项目。</t>
  </si>
  <si>
    <t>全市康园星级评定及工作指导，聘用社区康园中心星级评定劳务用工人员费用</t>
  </si>
  <si>
    <t>服务机构数</t>
  </si>
  <si>
    <t>残疾人家庭无障碍改造工作评估及技术督导经费</t>
  </si>
  <si>
    <t>完成中央、省下达给我市的残疾人家庭无障碍改造任务，对全市残疾人家庭无障碍改造开展项目入户评估及技术督导520户。</t>
  </si>
  <si>
    <t>残疾人家庭无障碍改造工作评估及技术督导项目费用</t>
  </si>
  <si>
    <t>无障碍改造评估户数</t>
  </si>
  <si>
    <t>520户</t>
  </si>
  <si>
    <t>残疾人家庭无障碍改造工作评估及技术督导按照项目进度实施完成</t>
  </si>
  <si>
    <t>项目受益人数</t>
  </si>
  <si>
    <t>520人</t>
  </si>
  <si>
    <t>残疾人及其家属对服务的满意度</t>
  </si>
  <si>
    <t>假肢、矫形器适配服务项目</t>
  </si>
  <si>
    <t>采购假肢、矫形器制作材料，免费为我市有需求的残疾人制作并适配大腿假肢10例、小腿假肢20例和矫形器30例。</t>
  </si>
  <si>
    <t>假肢、矫形器制作及适配费用成本</t>
  </si>
  <si>
    <t>假肢、矫形器适配例数</t>
  </si>
  <si>
    <t>60例</t>
  </si>
  <si>
    <t>假肢、矫形器适配对残疾人补偿功能效果</t>
  </si>
  <si>
    <t>假肢、矫形器适配项目按照项目进度实施完成</t>
  </si>
  <si>
    <t>残疾人康复服务活动项目</t>
  </si>
  <si>
    <t>1.为100名全市有需求的残疾人进行入户服务，指导残疾人辅助器具的使用、维护等；为全市400名有需求残疾人进行辅助器具适配评估，开展“辅助器具进校园”活动。
2.开展辅助器具知识普及和宣传，“爱耳日”、“助残日”、“国际残疾人日”等各大节点的宣传。</t>
  </si>
  <si>
    <t>残疾人康复服务活动费用</t>
  </si>
  <si>
    <t>辅具适配后对残疾人补偿功能效果</t>
  </si>
  <si>
    <t>残疾人康复服务活动项目按照项目进度实施完成</t>
  </si>
  <si>
    <t>提供残疾人辅具适配服务惠及残疾人数量</t>
  </si>
  <si>
    <t>补助中心工作人员工资和绩效工资，确保完成年度工作任务，人数为8人。</t>
  </si>
  <si>
    <t>人员工资保障情况</t>
  </si>
  <si>
    <t>揭阳市红十字会</t>
  </si>
  <si>
    <t>　　1.总体提升红十字核心业务水平，做好红十字“三救三献”核心工作（应急救援、应急救护、人道救助；无偿献血、造血干细胞捐献、器官（遗体）捐献）；开展无偿献血及造血干细胞捐献宣传活动；开展58世界红十字日活动；完成市委市政府、省红十字会交办的其他红十字事业工作。
　　2.不断提升人道救助能力，每年元旦春节、58世界红十字日等节日期间，开展红十字系统博爱送万家送温暖活动，做好乡村振兴工作，对突发困难户进行帮扶救助，让困难群众感受党和政府的关怀。
　　3.开展人道救助公益活动，帮扶救助因灾因病因祸或孤儿、孤寡老人等困难弱势群体家庭。
　　4.按照中国红十字会章程要求，理事会会议每年至少召开一次。</t>
  </si>
  <si>
    <t>红十字“三救三献”工作项目</t>
  </si>
  <si>
    <t>依据《中华人民共和国红十字会法》开展红十字“三救三献”核心业务。(包括市红十字会部门代编报申请揭阳市红十字无偿献血志愿者协会开展“三救三献”等志愿服务公益活动5万元)</t>
  </si>
  <si>
    <t>完成造血干细胞血样入库人数</t>
  </si>
  <si>
    <t>完成无偿献血人数</t>
  </si>
  <si>
    <t>开展每场三救三献宣传活动成本</t>
  </si>
  <si>
    <t>2000元/场</t>
  </si>
  <si>
    <t>群众参与活动人次</t>
  </si>
  <si>
    <t>3000人次</t>
  </si>
  <si>
    <t>红十字帮扶慰问活动项目</t>
  </si>
  <si>
    <t>开展红十字系统品牌项目“博爱送万家”帮扶活动，在元旦春节期间对困难家庭进行送温暖慰问活动。开展乡村振兴驻镇帮镇扶村工作，慰问帮扶突发严重困难户工作，巩固脱贫攻坚成果。</t>
  </si>
  <si>
    <t>帮扶慰问困难群众数量</t>
  </si>
  <si>
    <t>380户</t>
  </si>
  <si>
    <t>开展帮扶慰问活动时间</t>
  </si>
  <si>
    <t>2025年度</t>
  </si>
  <si>
    <t>每份慰问物资金额</t>
  </si>
  <si>
    <t>150元</t>
  </si>
  <si>
    <t>关怀慰问困难家庭</t>
  </si>
  <si>
    <t>—</t>
  </si>
  <si>
    <t>红十字慈善公益活动项目</t>
  </si>
  <si>
    <t>开展救灾备灾救助工作，帮助因灾因病因祸或孤儿、孤寡老人等特别困难弱势群众家庭，开展专项救助活动，做好红十字慈善公益事业活动。</t>
  </si>
  <si>
    <t>开展救助帮扶活动场次</t>
  </si>
  <si>
    <t>救助帮扶对象数量</t>
  </si>
  <si>
    <t>50户</t>
  </si>
  <si>
    <t>每户救助帮扶金额</t>
  </si>
  <si>
    <t>3000元</t>
  </si>
  <si>
    <t>揭阳市红十字会第四届理事会会议项目</t>
  </si>
  <si>
    <t>按照中国红十字会章程要求，理事会会议每年至少召开一次。2025年度拟召开揭阳市红十字会第四届理事会会议。</t>
  </si>
  <si>
    <t>召开会议时间</t>
  </si>
  <si>
    <t>召开会议人均成本</t>
  </si>
  <si>
    <t>250元/人﹒天</t>
  </si>
  <si>
    <t>助力红十字事业发展</t>
  </si>
  <si>
    <t>揭阳市消防救援支队</t>
  </si>
  <si>
    <t>消防</t>
  </si>
  <si>
    <t>全力保障消防救援队伍防灭火中心工作以及各项业务工作开展，强化多层级的消防业务基础保障能力。开展智能接处警建设提高消防装备配备高精尖水平，提升灭火救援工作科技与信息化水平，强化消防工作对社会经济发展的保障支撑能力。完成应急救援基地建设，满足执勤和战勤保障需求，满足全市消防救援队伍、专职消防队伍等应急救援力量的专业培训需要。具体措施如下但不仅限于以下措施：1、按计划抓好信息化系统建设,开展智能接处警项目建设。2、拟完成应急装备物资储备，推动装备建设。3、建设消防站执勤用房、战勤保障用房完成应急救援基地建设。</t>
  </si>
  <si>
    <t>国家队消防指战员人员经费</t>
  </si>
  <si>
    <t>全市国家队消防指战员改革性补贴、奖励性补贴按照市直机关标准发放，及其对应的涉及国家政策明确规定的单位缴费部分由地方财政保障。根据8月份实有人数240人、2024年9月份新下队33名消防员、待分配新干部4名，按照277人进行测算，预计揭阳市国家队消防指战员人员经费2025年度预算1994.12万元</t>
  </si>
  <si>
    <t>《国家综合性消防救援队伍工资政策方案》（应急[2021]68号）、《国家综合性消防救援队伍经费管理暂行规定》（财建[2020] 38号）精神</t>
  </si>
  <si>
    <t>工资发放的及时性</t>
  </si>
  <si>
    <t>人员经费支出的保障限制</t>
  </si>
  <si>
    <t>2025年1月至12月</t>
  </si>
  <si>
    <t>资金投入</t>
  </si>
  <si>
    <t>1994.12万元</t>
  </si>
  <si>
    <t>火灾死亡人数同比下降率</t>
  </si>
  <si>
    <t>专职消防员人员经费</t>
  </si>
  <si>
    <t>专职消防员工资按照39*7.8（事业单位职工平均收入水平）=304.2万元</t>
  </si>
  <si>
    <t>304.20万元</t>
  </si>
  <si>
    <t>维持机关日常运转经费</t>
  </si>
  <si>
    <t>维持机关日常运转、水电、邮电等基本支出。保障各个科室工作顺利运行</t>
  </si>
  <si>
    <t>265万元</t>
  </si>
  <si>
    <t>专职消防员办公经费</t>
  </si>
  <si>
    <t>满足专职消防员办公需求</t>
  </si>
  <si>
    <t>支出合规性</t>
  </si>
  <si>
    <t>消防宣传费</t>
  </si>
  <si>
    <t>主要用于开展消防宣传的资料印刷费，广告宣传费。</t>
  </si>
  <si>
    <t>满足日常宣传需求</t>
  </si>
  <si>
    <t>揭阳市消防应急救援训练基地及空港经济区特勤大队建设项目（一期）</t>
  </si>
  <si>
    <t>该项目2015年立项，2017年开工建设，由于建设资金不足，于2021年处于停滞状态，2021年组织对已建工程验收，2022年对完成部分进行结算。目前拖欠施工单位工程款1076.131691万元。</t>
  </si>
  <si>
    <t>《市政府工作会议纪要》（揭府纪要〔2022〕20号）“市消防救援支队要按照既定计划抓紧推进‘揭阳市消防应急救援训练基地及空港经济区特勤大队’建设项目工作”</t>
  </si>
  <si>
    <t>工程验收达标率</t>
  </si>
  <si>
    <t>清除拖欠工程款时效</t>
  </si>
  <si>
    <t>用房建设惠及消防指战员人数</t>
  </si>
  <si>
    <t>270人</t>
  </si>
  <si>
    <t>揭阳市消防应急救援训练基地及空港经济区特勤大队建设项目（二期）</t>
  </si>
  <si>
    <t>该项目2015年立项，2017年开工建设，由于建设资金不足，于2021年处于停滞状态，2021年组织对已建工程验收，2022年对完成部分进行结算。目前已完成主体结构、外立面、少部分室内水电工程施工，室内装修、室内水电、室外工程、电梯、暖通等工程尚未进行施工。根据《市政府工作会议纪要》（揭府纪要〔2022〕20号）“市消防救援支队要按照既定计划抓紧推进‘揭阳市消防应急救援训练基地及空港经济区特勤大队’建设项目工作”，拟开展项目后续建设工作。根据项目剩余的工程量，参照2016年第四季度人工材料综合价，初步测算完成项目还需资金7523万元，计划分年度实施，2025年需资金4123万元，编制可研报告、设计图纸及报建费用150万元；支付项目进度款3973万元。2026年需资金3400万元，为工程进度款。</t>
  </si>
  <si>
    <t>支付及时性</t>
  </si>
  <si>
    <t>4123万元</t>
  </si>
  <si>
    <t>装备建设经费</t>
  </si>
  <si>
    <t>2025年拟完成石油化工灭火作战、高层建筑灭火作战、地震救援、水域救援、山岳救援、森林火灾作战、现场指挥部保障应急装备物资储备。</t>
  </si>
  <si>
    <t>《广东省消防救援总队贯彻落实&lt;消防救援队伍应急装备物资保障体系建设纲要&gt;的实施方案》</t>
  </si>
  <si>
    <t>储备类别数达标率</t>
  </si>
  <si>
    <t>器材验收达标率</t>
  </si>
  <si>
    <t>项目完成及时性</t>
  </si>
  <si>
    <t>车辆购置经费</t>
  </si>
  <si>
    <t>2019年车辆项目宿营车，192万，已付57.6万，逾期未支付134.4万。（20年合同）2021年车辆项目高喷车537万，已付161.1万，逾期未支付车款375.9万；厂家已发律师函。（22年合同）2022年车辆项目登高车830万，已付142.4万，逾期未支付车款687.6万；厂家已发律师函。（23年合同）</t>
  </si>
  <si>
    <t>车辆验收达标率</t>
  </si>
  <si>
    <t>车辆使用年限</t>
  </si>
  <si>
    <t>揭阳消防支队智能接处警升级改造项目</t>
  </si>
  <si>
    <t>根据《广东省消防救援总队2023年度深化初战联战“两项改革”实施方案》,开展智能接处警建设。</t>
  </si>
  <si>
    <t>《广东省消防救援总队2023年度深化初战联战“两项改革”实施方案》</t>
  </si>
  <si>
    <t>国家队消防指战员医疗补助</t>
  </si>
  <si>
    <t>根据《广东省消防救援总队等四部门关于转发&lt;国家综合性消防救援队伍人员医疗待遇保障办法&gt;》的通知中“在职消防救援人员按规定享受属地职工基本医疗保险和公务员医疗补助待遇后，个人负担部分以及参加消防监督管理、火灾扑救、应急救援、执勤训练等任务导致伤病等发生的应由单位支付的医疗费用，由所在市级消防救援队伍按程序制定相关规定予以支付，由属地统筹落实资金解决。”，按照支队机关36人，按照人均5000元测算，需18.00万元。</t>
  </si>
  <si>
    <t>《广东省消防救援总队等四部门关于转发&lt;国家综合性消防救援队伍人员医疗待遇保障办法&gt;》</t>
  </si>
  <si>
    <t>医疗补助指战员覆盖率</t>
  </si>
  <si>
    <t>揭阳市福利彩票发行中心</t>
  </si>
  <si>
    <t>综合科</t>
  </si>
  <si>
    <t>通过完成年度销售任务，保障揭阳市福利彩票销售机构人员支出、日常公用支出、基本建设支出、发行销售业务支出和其他支出，实现销售网点数量维持稳定，福利彩票销量保持稳定。</t>
  </si>
  <si>
    <t>福彩宣传广告</t>
  </si>
  <si>
    <t>用于本年度福利彩票公益宣传、营销广告、彩票促销等活动，加大双色球、刮刮乐、快8等的宣传促销活动。</t>
  </si>
  <si>
    <t>揭彩〔2024 ﹞31号,  根据省资金安排，结合本单位经费使用实际情况，拟定公益宣传、营销广告、彩票促销费用</t>
  </si>
  <si>
    <t>宣传覆盖率</t>
  </si>
  <si>
    <t>彩票销售额</t>
  </si>
  <si>
    <t>2.6亿元</t>
  </si>
  <si>
    <t>公益帮扶</t>
  </si>
  <si>
    <t>市福彩中心在全市范围内开展社会福利和公益活动经费，履行福彩“扶老、助残、救孤、济困，为社会福利和公益事业服务。</t>
  </si>
  <si>
    <t>根据市民政局年度常规工作计划及福彩发行宗旨，结合本单位经费实际情况，市福彩中心拟定全年公益帮扶经费。</t>
  </si>
  <si>
    <t>开展公益帮扶慰问活动次数</t>
  </si>
  <si>
    <t>经费下拨及时率</t>
  </si>
  <si>
    <t>人员基本支出</t>
  </si>
  <si>
    <t>主要用于人员工资、住房公积金、办公经费、工会经费、社会保险缴费（单位部分）、职业年金缴费（单位负担部分）等基本支出</t>
  </si>
  <si>
    <t>根据主管部门、财政部门、人社部门核定的绩效工资总量，主要用于人员工资、住房公积金、办公经费、工会经费、社会保险缴费（单位部分）、职业年金缴费（单位负担部分）等基本支出。</t>
  </si>
  <si>
    <t>工资发放的及时率</t>
  </si>
  <si>
    <t>发放期限</t>
  </si>
  <si>
    <t>在职人员年度考核合格率</t>
  </si>
  <si>
    <t>中心运营经费</t>
  </si>
  <si>
    <t>用于分摊办公场所的公共费用、劳务派遣人员的劳务费、即开票和热敏纸的搬运费、彩票销售、管理、营销等临时性计划外的业务支出，等</t>
  </si>
  <si>
    <t>根据中心年度工作计划及福彩市场发展刚性需求，结合本单位经费使用实际情况，保障福利彩票销售、管理、营销等各项业务顺利开展。</t>
  </si>
  <si>
    <t>90</t>
  </si>
  <si>
    <t>劳务派遣人员</t>
  </si>
  <si>
    <t>保障中心日常运营的运转率</t>
  </si>
  <si>
    <t>项目完成的时限</t>
  </si>
  <si>
    <t>彩民满意度</t>
  </si>
  <si>
    <t>福彩综合体验厅</t>
  </si>
  <si>
    <t>建设揭阳福彩综合体验厅的租金、人员费用等支出</t>
  </si>
  <si>
    <t>根据中心年度工作计划及福彩市场发展刚性需求，结合本单位经费使用实际情况，保障体验厅的运营</t>
  </si>
  <si>
    <t>保障体验厅正常运行率</t>
  </si>
  <si>
    <t>新闻工作站经费</t>
  </si>
  <si>
    <t>从事民政部门和福彩机构新闻素材收集、编辑；行政文秘；公益营销活动策划、宣传、报道等工作。</t>
  </si>
  <si>
    <t>揭彩〔2024 ﹞30号</t>
  </si>
  <si>
    <t>宣传稿件的发表</t>
  </si>
  <si>
    <t>提升福彩的公众认知率</t>
  </si>
  <si>
    <t>销售场所建设</t>
  </si>
  <si>
    <t>用于福彩电脑票或视频票销售场所租赁、建设</t>
  </si>
  <si>
    <t>根据中心年度工作计划及福彩市场发展刚性需求，结合本单位经费使用实际情况，拟定销售场所建设经费</t>
  </si>
  <si>
    <t>投注机的保有量</t>
  </si>
  <si>
    <t>380台</t>
  </si>
  <si>
    <t>提升福彩销售站点的形象</t>
  </si>
  <si>
    <t>可持续上升</t>
  </si>
  <si>
    <t>业务费县区分成</t>
  </si>
  <si>
    <t>根据市福彩销售机构业务费年度销售总额提前下达业务费，用于各县区业务费分成</t>
  </si>
  <si>
    <t>根据各县区年彩票销售额，结合本单位经费使用实际情况，拟定各县区业务费分成费用</t>
  </si>
  <si>
    <t>全年福彩公益金募集量</t>
  </si>
  <si>
    <t>230万元</t>
  </si>
  <si>
    <t>揭阳市体育彩票中心</t>
  </si>
  <si>
    <t xml:space="preserve">  围绕把体育彩票建设为“负责任、可信赖、高质量发展的国家公益彩票”的目标。以建立健全安全的运行管理体制为前提，以提高销量为核心，认真谋划彩票销售，努力做好宣传、协调组织监督工作。有力的推进了揭阳体彩事业向可持续、快速、健康发展。 主要围绕四个方面：（一）加强安全理论与实践学习。加强对专管员、代销点代销者和销售员的培训工作，提升体彩销售队伍整体素质。（二）狠抓实体店建设。一手抓新建代销点工作、一手抓代销点稳固工作。力争全年专营实体店数量从现有331家增加至340家以上。（三）加强品牌宣传，力促销量增长。分别与揭阳日报、揭阳广播电台、揭阳广电、揭阳声屏网、公交车、户外宣传场地合作，进行体彩品牌宣传和公益宣传。（四）营销活动计划方案实施。从大乐透、七星彩、排列3、排列5、足彩、北京单场、即开等玩法开展营销活动。</t>
  </si>
  <si>
    <t>体彩市场宣传和推广</t>
  </si>
  <si>
    <t>在执行国家中心、省中心营销活动的基础上，市中心开展自主营销配套活动，对实体店进行销售扶持、专管员考核奖励、实体店宣传包装、对购彩者进行中奖再送礼品、赠票等活动，在全市范围内进行征召宣传，对新建实体店、连锁渠道开拓等进行的形象装修补贴及维护。</t>
  </si>
  <si>
    <t>玩法销售、责任彩票普法培训费</t>
  </si>
  <si>
    <t>24篇</t>
  </si>
  <si>
    <t>年宣传活动次数</t>
  </si>
  <si>
    <t>项目验收年度合格率</t>
  </si>
  <si>
    <t>体彩公益金市级年度筹集数</t>
  </si>
  <si>
    <t>2200万元</t>
  </si>
  <si>
    <t>县级体彩发行费</t>
  </si>
  <si>
    <t>努力完成上级部门工作任务，确保实体店数量维持稳定，保障区域体育彩票销售业务工作的顺利开展，完成年度销量。分别为普宁、惠来、揭西、揭东四个县区。</t>
  </si>
  <si>
    <t>活动开展支出控制</t>
  </si>
  <si>
    <t>投注终端建设数量</t>
  </si>
  <si>
    <t xml:space="preserve">可持续影响指标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</si>
</sst>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yyyy&quot;年&quot;m&quot;月&quot;d&quot;日&quot;;@"/>
    <numFmt numFmtId="179" formatCode="0_);[Red]\(0\)"/>
    <numFmt numFmtId="180" formatCode="0.0%"/>
  </numFmts>
  <fonts count="103">
    <font>
      <sz val="11"/>
      <color theme="1"/>
      <name val="宋体"/>
      <charset val="134"/>
      <scheme val="minor"/>
    </font>
    <font>
      <sz val="11"/>
      <color indexed="8"/>
      <name val="微软雅黑"/>
      <charset val="134"/>
    </font>
    <font>
      <sz val="16"/>
      <name val="Arial"/>
      <charset val="0"/>
    </font>
    <font>
      <sz val="16"/>
      <color indexed="8"/>
      <name val="微软雅黑"/>
      <charset val="134"/>
    </font>
    <font>
      <sz val="20"/>
      <color indexed="8"/>
      <name val="黑体"/>
      <charset val="134"/>
    </font>
    <font>
      <sz val="36"/>
      <color indexed="8"/>
      <name val="方正小标宋简体"/>
      <charset val="134"/>
    </font>
    <font>
      <b/>
      <sz val="20"/>
      <color indexed="8"/>
      <name val="宋体"/>
      <charset val="134"/>
    </font>
    <font>
      <sz val="20"/>
      <color indexed="8"/>
      <name val="宋体"/>
      <charset val="134"/>
      <scheme val="minor"/>
    </font>
    <font>
      <sz val="20"/>
      <name val="宋体"/>
      <charset val="134"/>
      <scheme val="major"/>
    </font>
    <font>
      <sz val="20"/>
      <color indexed="8"/>
      <name val="宋体"/>
      <charset val="134"/>
    </font>
    <font>
      <b/>
      <sz val="20"/>
      <name val="宋体"/>
      <charset val="134"/>
    </font>
    <font>
      <sz val="20"/>
      <name val="宋体"/>
      <charset val="134"/>
    </font>
    <font>
      <sz val="20"/>
      <color theme="1"/>
      <name val="宋体"/>
      <charset val="134"/>
    </font>
    <font>
      <sz val="20"/>
      <color rgb="FF000000"/>
      <name val="宋体"/>
      <charset val="134"/>
    </font>
    <font>
      <sz val="11"/>
      <color rgb="FF000000"/>
      <name val="微软雅黑"/>
      <charset val="134"/>
    </font>
    <font>
      <sz val="16"/>
      <color rgb="FF000000"/>
      <name val="微软雅黑"/>
      <charset val="134"/>
    </font>
    <font>
      <sz val="20"/>
      <color rgb="FF000000"/>
      <name val="黑体"/>
      <charset val="134"/>
    </font>
    <font>
      <sz val="36"/>
      <color rgb="FF000000"/>
      <name val="方正小标宋简体"/>
      <charset val="134"/>
    </font>
    <font>
      <b/>
      <sz val="20"/>
      <color rgb="FF000000"/>
      <name val="宋体"/>
      <charset val="134"/>
    </font>
    <font>
      <b/>
      <sz val="20"/>
      <color indexed="8"/>
      <name val="宋体"/>
      <charset val="134"/>
      <scheme val="minor"/>
    </font>
    <font>
      <sz val="20"/>
      <color theme="1"/>
      <name val="宋体"/>
      <charset val="134"/>
      <scheme val="minor"/>
    </font>
    <font>
      <sz val="20"/>
      <color theme="1"/>
      <name val="SimSun"/>
      <charset val="134"/>
    </font>
    <font>
      <sz val="20"/>
      <name val="SimSun"/>
      <charset val="134"/>
    </font>
    <font>
      <sz val="20"/>
      <name val="宋体"/>
      <charset val="134"/>
      <scheme val="minor"/>
    </font>
    <font>
      <sz val="20"/>
      <color rgb="FF000000"/>
      <name val="宋体"/>
      <charset val="134"/>
      <scheme val="minor"/>
    </font>
    <font>
      <sz val="20"/>
      <color rgb="FF000000"/>
      <name val="微软雅黑"/>
      <charset val="134"/>
    </font>
    <font>
      <sz val="16"/>
      <name val="Arial"/>
      <charset val="134"/>
    </font>
    <font>
      <b/>
      <sz val="22"/>
      <color rgb="FF000000"/>
      <name val="宋体"/>
      <charset val="134"/>
    </font>
    <font>
      <sz val="20"/>
      <color indexed="8"/>
      <name val="宋体"/>
      <charset val="134"/>
      <scheme val="major"/>
    </font>
    <font>
      <sz val="20"/>
      <color indexed="8"/>
      <name val="微软雅黑"/>
      <charset val="134"/>
    </font>
    <font>
      <b/>
      <sz val="20"/>
      <name val="宋体"/>
      <charset val="134"/>
      <scheme val="minor"/>
    </font>
    <font>
      <sz val="12"/>
      <name val="宋体"/>
      <charset val="134"/>
    </font>
    <font>
      <sz val="22"/>
      <name val="宋体"/>
      <charset val="134"/>
    </font>
    <font>
      <b/>
      <sz val="22"/>
      <name val="宋体"/>
      <charset val="134"/>
    </font>
    <font>
      <sz val="18"/>
      <name val="宋体"/>
      <charset val="134"/>
    </font>
    <font>
      <sz val="20"/>
      <color rgb="FF000000"/>
      <name val="SimSun"/>
      <charset val="134"/>
    </font>
    <font>
      <b/>
      <sz val="20"/>
      <name val="宋体"/>
      <charset val="134"/>
      <scheme val="major"/>
    </font>
    <font>
      <sz val="20"/>
      <name val="仿宋_GB2312"/>
      <charset val="134"/>
    </font>
    <font>
      <sz val="18"/>
      <color indexed="8"/>
      <name val="宋体"/>
      <charset val="134"/>
    </font>
    <font>
      <sz val="16"/>
      <name val="宋体"/>
      <charset val="134"/>
    </font>
    <font>
      <sz val="20"/>
      <name val="黑体"/>
      <charset val="134"/>
    </font>
    <font>
      <sz val="11"/>
      <name val="微软雅黑"/>
      <charset val="134"/>
    </font>
    <font>
      <sz val="36"/>
      <name val="方正小标宋简体"/>
      <charset val="134"/>
    </font>
    <font>
      <sz val="20"/>
      <name val="微软雅黑"/>
      <charset val="134"/>
    </font>
    <font>
      <b/>
      <sz val="22"/>
      <color indexed="8"/>
      <name val="宋体"/>
      <charset val="134"/>
    </font>
    <font>
      <sz val="18"/>
      <color rgb="FF000000"/>
      <name val="宋体"/>
      <charset val="134"/>
    </font>
    <font>
      <sz val="20"/>
      <color rgb="FFFF0000"/>
      <name val="宋体"/>
      <charset val="134"/>
    </font>
    <font>
      <sz val="15"/>
      <name val="宋体"/>
      <charset val="134"/>
    </font>
    <font>
      <b/>
      <sz val="26"/>
      <name val="宋体"/>
      <charset val="134"/>
    </font>
    <font>
      <sz val="16"/>
      <name val="微软雅黑"/>
      <charset val="134"/>
    </font>
    <font>
      <sz val="16"/>
      <color rgb="FFFF0000"/>
      <name val="微软雅黑"/>
      <charset val="134"/>
    </font>
    <font>
      <sz val="11"/>
      <color indexed="8"/>
      <name val="宋体"/>
      <charset val="134"/>
    </font>
    <font>
      <sz val="36"/>
      <color indexed="8"/>
      <name val="宋体"/>
      <charset val="134"/>
    </font>
    <font>
      <b/>
      <sz val="18"/>
      <name val="宋体"/>
      <charset val="134"/>
    </font>
    <font>
      <sz val="20"/>
      <color rgb="FF000000"/>
      <name val="Arial"/>
      <charset val="0"/>
    </font>
    <font>
      <sz val="20"/>
      <name val="Arial"/>
      <charset val="0"/>
    </font>
    <font>
      <sz val="12"/>
      <color rgb="FF000000"/>
      <name val="宋体"/>
      <charset val="134"/>
    </font>
    <font>
      <sz val="16"/>
      <color rgb="FF000000"/>
      <name val="宋体"/>
      <charset val="134"/>
    </font>
    <font>
      <sz val="18"/>
      <color indexed="8"/>
      <name val="宋体"/>
      <charset val="134"/>
      <scheme val="minor"/>
    </font>
    <font>
      <sz val="18"/>
      <name val="宋体"/>
      <charset val="134"/>
      <scheme val="minor"/>
    </font>
    <font>
      <sz val="18"/>
      <color theme="1"/>
      <name val="宋体"/>
      <charset val="134"/>
      <scheme val="minor"/>
    </font>
    <font>
      <sz val="18"/>
      <color rgb="FF000000"/>
      <name val="宋体"/>
      <charset val="134"/>
      <scheme val="minor"/>
    </font>
    <font>
      <sz val="11"/>
      <color rgb="FFFF0000"/>
      <name val="微软雅黑"/>
      <charset val="134"/>
    </font>
    <font>
      <sz val="16"/>
      <color rgb="FFFF0000"/>
      <name val="Arial"/>
      <charset val="0"/>
    </font>
    <font>
      <b/>
      <sz val="20"/>
      <color rgb="FFFF0000"/>
      <name val="宋体"/>
      <charset val="134"/>
    </font>
    <font>
      <sz val="20"/>
      <color theme="1"/>
      <name val="东文宋体"/>
      <charset val="134"/>
    </font>
    <font>
      <sz val="22"/>
      <color rgb="FF000000"/>
      <name val="宋体"/>
      <charset val="134"/>
    </font>
    <font>
      <sz val="22"/>
      <color indexed="8"/>
      <name val="宋体"/>
      <charset val="134"/>
    </font>
    <font>
      <sz val="20"/>
      <color theme="1"/>
      <name val="方正仿宋简体"/>
      <charset val="134"/>
    </font>
    <font>
      <sz val="20"/>
      <name val="方正仿宋简体"/>
      <charset val="134"/>
    </font>
    <font>
      <sz val="20"/>
      <color theme="1"/>
      <name val="Arial"/>
      <charset val="0"/>
    </font>
    <font>
      <sz val="16"/>
      <color theme="1"/>
      <name val="宋体"/>
      <charset val="134"/>
      <scheme val="minor"/>
    </font>
    <font>
      <sz val="26"/>
      <color rgb="FF000000"/>
      <name val="宋体"/>
      <charset val="134"/>
    </font>
    <font>
      <sz val="26"/>
      <name val="宋体"/>
      <charset val="134"/>
    </font>
    <font>
      <sz val="11"/>
      <color theme="1"/>
      <name val="微软雅黑"/>
      <charset val="134"/>
    </font>
    <font>
      <b/>
      <sz val="22"/>
      <color theme="1"/>
      <name val="宋体"/>
      <charset val="134"/>
      <scheme val="minor"/>
    </font>
    <font>
      <b/>
      <sz val="12"/>
      <color theme="1"/>
      <name val="宋体"/>
      <charset val="134"/>
      <scheme val="minor"/>
    </font>
    <font>
      <sz val="11"/>
      <color theme="1"/>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9"/>
      <name val="宋体"/>
      <charset val="134"/>
    </font>
    <font>
      <b/>
      <sz val="20"/>
      <color indexed="10"/>
      <name val="宋体"/>
      <charset val="134"/>
    </font>
    <font>
      <sz val="20"/>
      <name val="Microsoft YaHei"/>
      <charset val="134"/>
    </font>
    <font>
      <b/>
      <sz val="22"/>
      <color rgb="FFFF0000"/>
      <name val="宋体"/>
      <charset val="134"/>
    </font>
    <font>
      <b/>
      <sz val="22"/>
      <color indexed="10"/>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indexe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auto="1"/>
      </right>
      <top/>
      <bottom/>
      <diagonal/>
    </border>
    <border>
      <left style="thin">
        <color rgb="FF000000"/>
      </left>
      <right style="thin">
        <color rgb="FF000000"/>
      </right>
      <top/>
      <bottom style="thin">
        <color rgb="FF000000"/>
      </bottom>
      <diagonal/>
    </border>
    <border>
      <left/>
      <right style="thin">
        <color auto="1"/>
      </right>
      <top/>
      <bottom style="thin">
        <color auto="1"/>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auto="1"/>
      </left>
      <right style="thin">
        <color indexed="8"/>
      </right>
      <top style="thin">
        <color auto="1"/>
      </top>
      <bottom style="thin">
        <color indexed="8"/>
      </bottom>
      <diagonal/>
    </border>
    <border>
      <left style="thin">
        <color indexed="8"/>
      </left>
      <right style="thin">
        <color auto="1"/>
      </right>
      <top/>
      <bottom style="thin">
        <color indexed="8"/>
      </bottom>
      <diagonal/>
    </border>
    <border>
      <left style="thin">
        <color indexed="8"/>
      </left>
      <right style="thin">
        <color auto="1"/>
      </right>
      <top style="thin">
        <color indexed="8"/>
      </top>
      <bottom/>
      <diagonal/>
    </border>
    <border>
      <left style="thin">
        <color indexed="8"/>
      </left>
      <right style="thin">
        <color auto="1"/>
      </right>
      <top/>
      <bottom style="thin">
        <color auto="1"/>
      </bottom>
      <diagonal/>
    </border>
    <border>
      <left style="thin">
        <color indexed="8"/>
      </left>
      <right style="thin">
        <color auto="1"/>
      </right>
      <top style="thin">
        <color auto="1"/>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top style="thin">
        <color auto="1"/>
      </top>
      <bottom style="thin">
        <color indexed="8"/>
      </bottom>
      <diagonal/>
    </border>
    <border>
      <left style="thin">
        <color auto="1"/>
      </left>
      <right/>
      <top style="thin">
        <color indexed="8"/>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style="thin">
        <color auto="1"/>
      </left>
      <right style="thin">
        <color auto="1"/>
      </right>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8"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0" fillId="5" borderId="48" applyNumberFormat="0" applyFon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49" applyNumberFormat="0" applyFill="0" applyAlignment="0" applyProtection="0">
      <alignment vertical="center"/>
    </xf>
    <xf numFmtId="0" fontId="84" fillId="0" borderId="49" applyNumberFormat="0" applyFill="0" applyAlignment="0" applyProtection="0">
      <alignment vertical="center"/>
    </xf>
    <xf numFmtId="0" fontId="85" fillId="0" borderId="50" applyNumberFormat="0" applyFill="0" applyAlignment="0" applyProtection="0">
      <alignment vertical="center"/>
    </xf>
    <xf numFmtId="0" fontId="85" fillId="0" borderId="0" applyNumberFormat="0" applyFill="0" applyBorder="0" applyAlignment="0" applyProtection="0">
      <alignment vertical="center"/>
    </xf>
    <xf numFmtId="0" fontId="86" fillId="6" borderId="51" applyNumberFormat="0" applyAlignment="0" applyProtection="0">
      <alignment vertical="center"/>
    </xf>
    <xf numFmtId="0" fontId="87" fillId="7" borderId="52" applyNumberFormat="0" applyAlignment="0" applyProtection="0">
      <alignment vertical="center"/>
    </xf>
    <xf numFmtId="0" fontId="88" fillId="7" borderId="51" applyNumberFormat="0" applyAlignment="0" applyProtection="0">
      <alignment vertical="center"/>
    </xf>
    <xf numFmtId="0" fontId="89" fillId="8" borderId="53" applyNumberFormat="0" applyAlignment="0" applyProtection="0">
      <alignment vertical="center"/>
    </xf>
    <xf numFmtId="0" fontId="90" fillId="0" borderId="54" applyNumberFormat="0" applyFill="0" applyAlignment="0" applyProtection="0">
      <alignment vertical="center"/>
    </xf>
    <xf numFmtId="0" fontId="91" fillId="0" borderId="55" applyNumberFormat="0" applyFill="0" applyAlignment="0" applyProtection="0">
      <alignment vertical="center"/>
    </xf>
    <xf numFmtId="0" fontId="92" fillId="9" borderId="0" applyNumberFormat="0" applyBorder="0" applyAlignment="0" applyProtection="0">
      <alignment vertical="center"/>
    </xf>
    <xf numFmtId="0" fontId="93" fillId="10" borderId="0" applyNumberFormat="0" applyBorder="0" applyAlignment="0" applyProtection="0">
      <alignment vertical="center"/>
    </xf>
    <xf numFmtId="0" fontId="94" fillId="11" borderId="0" applyNumberFormat="0" applyBorder="0" applyAlignment="0" applyProtection="0">
      <alignment vertical="center"/>
    </xf>
    <xf numFmtId="0" fontId="95" fillId="12" borderId="0" applyNumberFormat="0" applyBorder="0" applyAlignment="0" applyProtection="0">
      <alignment vertical="center"/>
    </xf>
    <xf numFmtId="0" fontId="96" fillId="13" borderId="0" applyNumberFormat="0" applyBorder="0" applyAlignment="0" applyProtection="0">
      <alignment vertical="center"/>
    </xf>
    <xf numFmtId="0" fontId="96" fillId="14" borderId="0" applyNumberFormat="0" applyBorder="0" applyAlignment="0" applyProtection="0">
      <alignment vertical="center"/>
    </xf>
    <xf numFmtId="0" fontId="95" fillId="15" borderId="0" applyNumberFormat="0" applyBorder="0" applyAlignment="0" applyProtection="0">
      <alignment vertical="center"/>
    </xf>
    <xf numFmtId="0" fontId="95" fillId="16" borderId="0" applyNumberFormat="0" applyBorder="0" applyAlignment="0" applyProtection="0">
      <alignment vertical="center"/>
    </xf>
    <xf numFmtId="0" fontId="96" fillId="17" borderId="0" applyNumberFormat="0" applyBorder="0" applyAlignment="0" applyProtection="0">
      <alignment vertical="center"/>
    </xf>
    <xf numFmtId="0" fontId="96" fillId="18" borderId="0" applyNumberFormat="0" applyBorder="0" applyAlignment="0" applyProtection="0">
      <alignment vertical="center"/>
    </xf>
    <xf numFmtId="0" fontId="95" fillId="19" borderId="0" applyNumberFormat="0" applyBorder="0" applyAlignment="0" applyProtection="0">
      <alignment vertical="center"/>
    </xf>
    <xf numFmtId="0" fontId="95" fillId="20" borderId="0" applyNumberFormat="0" applyBorder="0" applyAlignment="0" applyProtection="0">
      <alignment vertical="center"/>
    </xf>
    <xf numFmtId="0" fontId="96" fillId="21" borderId="0" applyNumberFormat="0" applyBorder="0" applyAlignment="0" applyProtection="0">
      <alignment vertical="center"/>
    </xf>
    <xf numFmtId="0" fontId="96" fillId="22" borderId="0" applyNumberFormat="0" applyBorder="0" applyAlignment="0" applyProtection="0">
      <alignment vertical="center"/>
    </xf>
    <xf numFmtId="0" fontId="95" fillId="23" borderId="0" applyNumberFormat="0" applyBorder="0" applyAlignment="0" applyProtection="0">
      <alignment vertical="center"/>
    </xf>
    <xf numFmtId="0" fontId="95" fillId="24" borderId="0" applyNumberFormat="0" applyBorder="0" applyAlignment="0" applyProtection="0">
      <alignment vertical="center"/>
    </xf>
    <xf numFmtId="0" fontId="96" fillId="25" borderId="0" applyNumberFormat="0" applyBorder="0" applyAlignment="0" applyProtection="0">
      <alignment vertical="center"/>
    </xf>
    <xf numFmtId="0" fontId="96" fillId="26" borderId="0" applyNumberFormat="0" applyBorder="0" applyAlignment="0" applyProtection="0">
      <alignment vertical="center"/>
    </xf>
    <xf numFmtId="0" fontId="95" fillId="27" borderId="0" applyNumberFormat="0" applyBorder="0" applyAlignment="0" applyProtection="0">
      <alignment vertical="center"/>
    </xf>
    <xf numFmtId="0" fontId="95" fillId="28" borderId="0" applyNumberFormat="0" applyBorder="0" applyAlignment="0" applyProtection="0">
      <alignment vertical="center"/>
    </xf>
    <xf numFmtId="0" fontId="96" fillId="29" borderId="0" applyNumberFormat="0" applyBorder="0" applyAlignment="0" applyProtection="0">
      <alignment vertical="center"/>
    </xf>
    <xf numFmtId="0" fontId="96" fillId="30" borderId="0" applyNumberFormat="0" applyBorder="0" applyAlignment="0" applyProtection="0">
      <alignment vertical="center"/>
    </xf>
    <xf numFmtId="0" fontId="95" fillId="31" borderId="0" applyNumberFormat="0" applyBorder="0" applyAlignment="0" applyProtection="0">
      <alignment vertical="center"/>
    </xf>
    <xf numFmtId="0" fontId="95" fillId="32" borderId="0" applyNumberFormat="0" applyBorder="0" applyAlignment="0" applyProtection="0">
      <alignment vertical="center"/>
    </xf>
    <xf numFmtId="0" fontId="96" fillId="33" borderId="0" applyNumberFormat="0" applyBorder="0" applyAlignment="0" applyProtection="0">
      <alignment vertical="center"/>
    </xf>
    <xf numFmtId="0" fontId="96" fillId="34" borderId="0" applyNumberFormat="0" applyBorder="0" applyAlignment="0" applyProtection="0">
      <alignment vertical="center"/>
    </xf>
    <xf numFmtId="0" fontId="95" fillId="35" borderId="0" applyNumberFormat="0" applyBorder="0" applyAlignment="0" applyProtection="0">
      <alignment vertical="center"/>
    </xf>
    <xf numFmtId="0" fontId="97" fillId="0" borderId="0"/>
    <xf numFmtId="0" fontId="98" fillId="0" borderId="0"/>
    <xf numFmtId="0" fontId="97" fillId="0" borderId="0"/>
    <xf numFmtId="0" fontId="31" fillId="0" borderId="0"/>
    <xf numFmtId="0" fontId="98" fillId="0" borderId="0"/>
  </cellStyleXfs>
  <cellXfs count="67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6" xfId="0" applyNumberFormat="1" applyFont="1" applyFill="1" applyBorder="1" applyAlignment="1">
      <alignment vertical="center" wrapText="1"/>
    </xf>
    <xf numFmtId="49" fontId="11" fillId="0" borderId="7" xfId="0" applyNumberFormat="1" applyFont="1" applyFill="1" applyBorder="1" applyAlignment="1">
      <alignment vertical="center" wrapText="1"/>
    </xf>
    <xf numFmtId="49" fontId="10" fillId="0" borderId="3"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8" xfId="0" applyNumberFormat="1" applyFont="1" applyFill="1" applyBorder="1" applyAlignment="1">
      <alignment horizontal="center" vertical="center" wrapText="1"/>
    </xf>
    <xf numFmtId="49" fontId="11" fillId="0" borderId="5" xfId="51" applyNumberFormat="1" applyFont="1" applyFill="1" applyBorder="1" applyAlignment="1">
      <alignment horizontal="center" vertical="center" wrapText="1"/>
    </xf>
    <xf numFmtId="49" fontId="11" fillId="0" borderId="8" xfId="51" applyNumberFormat="1" applyFont="1" applyFill="1" applyBorder="1" applyAlignment="1">
      <alignment horizontal="center" vertical="center" wrapText="1"/>
    </xf>
    <xf numFmtId="0" fontId="11" fillId="0" borderId="8" xfId="51" applyNumberFormat="1" applyFont="1" applyFill="1" applyBorder="1" applyAlignment="1">
      <alignment horizontal="center" vertical="center" wrapText="1"/>
    </xf>
    <xf numFmtId="49" fontId="11"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0" borderId="9" xfId="51"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5"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4"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49" fontId="11" fillId="0" borderId="10" xfId="0" applyNumberFormat="1" applyFont="1" applyFill="1" applyBorder="1" applyAlignment="1">
      <alignment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9"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1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49" fontId="10" fillId="0" borderId="6" xfId="0" applyNumberFormat="1" applyFont="1" applyFill="1" applyBorder="1" applyAlignment="1">
      <alignment horizontal="left" vertical="center" wrapText="1"/>
    </xf>
    <xf numFmtId="49" fontId="10" fillId="0" borderId="7" xfId="0" applyNumberFormat="1" applyFont="1" applyFill="1" applyBorder="1" applyAlignment="1">
      <alignment horizontal="left" vertical="center" wrapText="1"/>
    </xf>
    <xf numFmtId="0" fontId="18" fillId="0" borderId="9" xfId="0" applyFont="1" applyFill="1" applyBorder="1" applyAlignment="1">
      <alignment horizontal="center" vertical="center" wrapText="1"/>
    </xf>
    <xf numFmtId="0" fontId="18" fillId="0" borderId="8" xfId="0" applyFont="1" applyFill="1" applyBorder="1" applyAlignment="1">
      <alignment horizontal="center" vertical="center" wrapText="1"/>
    </xf>
    <xf numFmtId="49" fontId="11" fillId="0" borderId="1" xfId="51" applyNumberFormat="1" applyFont="1" applyFill="1" applyBorder="1" applyAlignment="1">
      <alignment horizontal="center" vertical="center"/>
    </xf>
    <xf numFmtId="0" fontId="18" fillId="0" borderId="0" xfId="0" applyFont="1" applyFill="1" applyBorder="1" applyAlignment="1">
      <alignment vertical="center" wrapText="1"/>
    </xf>
    <xf numFmtId="0" fontId="18" fillId="0" borderId="4" xfId="0" applyNumberFormat="1" applyFont="1" applyFill="1" applyBorder="1" applyAlignment="1">
      <alignment horizontal="center" vertical="center" wrapText="1"/>
    </xf>
    <xf numFmtId="0" fontId="18"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49" fontId="10" fillId="0" borderId="10" xfId="0" applyNumberFormat="1"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wrapText="1"/>
    </xf>
    <xf numFmtId="176" fontId="11" fillId="0" borderId="8" xfId="51"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176" fontId="11" fillId="0" borderId="9" xfId="51" applyNumberFormat="1" applyFont="1" applyFill="1" applyBorder="1" applyAlignment="1">
      <alignment horizontal="center" vertical="center" wrapText="1"/>
    </xf>
    <xf numFmtId="176" fontId="11" fillId="0" borderId="5" xfId="51" applyNumberFormat="1" applyFont="1" applyFill="1" applyBorder="1" applyAlignment="1">
      <alignment horizontal="center" vertical="center" wrapText="1"/>
    </xf>
    <xf numFmtId="176" fontId="11" fillId="0" borderId="1" xfId="51"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11" fillId="0" borderId="11" xfId="51" applyNumberFormat="1" applyFont="1" applyFill="1" applyBorder="1" applyAlignment="1">
      <alignment horizontal="center" vertical="center" wrapText="1"/>
    </xf>
    <xf numFmtId="176" fontId="11" fillId="0" borderId="11" xfId="51"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0" xfId="0"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0" xfId="51"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57" fontId="20"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wrapText="1"/>
    </xf>
    <xf numFmtId="9" fontId="20" fillId="0" borderId="0" xfId="0" applyNumberFormat="1" applyFont="1" applyFill="1" applyBorder="1" applyAlignment="1">
      <alignment horizontal="center" vertical="center" wrapText="1"/>
    </xf>
    <xf numFmtId="49" fontId="11" fillId="0" borderId="6" xfId="0" applyNumberFormat="1"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9" fontId="2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9" fontId="23"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49" fontId="11" fillId="0" borderId="5" xfId="51" applyNumberFormat="1" applyFont="1" applyFill="1" applyBorder="1" applyAlignment="1">
      <alignment horizontal="left" vertical="center" wrapText="1"/>
    </xf>
    <xf numFmtId="49" fontId="11" fillId="0" borderId="8" xfId="51" applyNumberFormat="1" applyFont="1" applyFill="1" applyBorder="1" applyAlignment="1">
      <alignment horizontal="left" vertical="center" wrapText="1"/>
    </xf>
    <xf numFmtId="49" fontId="11" fillId="0" borderId="9" xfId="51" applyNumberFormat="1"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49" fontId="13" fillId="0" borderId="1" xfId="0" applyNumberFormat="1" applyFont="1" applyFill="1" applyBorder="1" applyAlignment="1">
      <alignment horizontal="center" vertical="center" wrapText="1"/>
    </xf>
    <xf numFmtId="49" fontId="13" fillId="0" borderId="1" xfId="51" applyNumberFormat="1"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49" fontId="13" fillId="0" borderId="8" xfId="51" applyNumberFormat="1" applyFont="1" applyFill="1" applyBorder="1" applyAlignment="1">
      <alignment horizontal="left" vertical="center" wrapText="1"/>
    </xf>
    <xf numFmtId="49" fontId="13" fillId="0" borderId="8" xfId="51" applyNumberFormat="1" applyFont="1" applyFill="1" applyBorder="1" applyAlignment="1">
      <alignment horizontal="center" vertical="center" wrapText="1"/>
    </xf>
    <xf numFmtId="49" fontId="13" fillId="0" borderId="5" xfId="0" applyNumberFormat="1" applyFont="1" applyFill="1" applyBorder="1" applyAlignment="1">
      <alignment horizontal="center" vertical="center" wrapText="1"/>
    </xf>
    <xf numFmtId="49" fontId="13" fillId="0" borderId="5" xfId="51" applyNumberFormat="1" applyFont="1" applyFill="1" applyBorder="1" applyAlignment="1">
      <alignment horizontal="left" vertical="center" wrapText="1"/>
    </xf>
    <xf numFmtId="49" fontId="13" fillId="0" borderId="5" xfId="51" applyNumberFormat="1" applyFont="1" applyFill="1" applyBorder="1" applyAlignment="1">
      <alignment horizontal="center" vertical="center" wrapText="1"/>
    </xf>
    <xf numFmtId="49" fontId="13" fillId="0" borderId="9" xfId="0" applyNumberFormat="1" applyFont="1" applyFill="1" applyBorder="1" applyAlignment="1">
      <alignment horizontal="center" vertical="center" wrapText="1"/>
    </xf>
    <xf numFmtId="49" fontId="13" fillId="0" borderId="9" xfId="51" applyNumberFormat="1" applyFont="1" applyFill="1" applyBorder="1" applyAlignment="1">
      <alignment horizontal="left" vertical="center" wrapText="1"/>
    </xf>
    <xf numFmtId="49" fontId="13" fillId="0" borderId="9" xfId="51"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5" fillId="0" borderId="1" xfId="0" applyFont="1" applyFill="1" applyBorder="1" applyAlignment="1">
      <alignment horizontal="center" vertical="center"/>
    </xf>
    <xf numFmtId="9" fontId="25" fillId="0" borderId="1" xfId="0" applyNumberFormat="1" applyFont="1" applyFill="1" applyBorder="1" applyAlignment="1">
      <alignment horizontal="center" vertical="center"/>
    </xf>
    <xf numFmtId="0" fontId="13" fillId="0" borderId="14" xfId="0" applyFont="1" applyFill="1" applyBorder="1" applyAlignment="1">
      <alignment horizontal="center" vertical="center" wrapText="1"/>
    </xf>
    <xf numFmtId="9" fontId="13" fillId="0" borderId="14"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26" fillId="0" borderId="0" xfId="0" applyFont="1" applyFill="1" applyBorder="1" applyAlignment="1">
      <alignment vertical="center"/>
    </xf>
    <xf numFmtId="49" fontId="11" fillId="0" borderId="1" xfId="51" applyNumberFormat="1" applyFont="1" applyFill="1" applyBorder="1" applyAlignment="1">
      <alignment horizontal="justify" vertical="center" wrapText="1"/>
    </xf>
    <xf numFmtId="0" fontId="18"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11" fillId="0" borderId="0" xfId="51" applyNumberFormat="1" applyFont="1" applyFill="1" applyBorder="1" applyAlignment="1">
      <alignment horizontal="center" vertical="center"/>
    </xf>
    <xf numFmtId="0" fontId="27" fillId="0" borderId="0" xfId="0" applyFont="1" applyFill="1" applyBorder="1" applyAlignment="1">
      <alignment horizontal="left" vertical="center" wrapText="1"/>
    </xf>
    <xf numFmtId="0" fontId="25" fillId="0" borderId="0" xfId="0" applyFont="1" applyFill="1" applyBorder="1" applyAlignment="1">
      <alignment horizontal="center" vertical="center"/>
    </xf>
    <xf numFmtId="0" fontId="28" fillId="0" borderId="1" xfId="0" applyFont="1" applyFill="1" applyBorder="1" applyAlignment="1">
      <alignment horizontal="center" vertical="center"/>
    </xf>
    <xf numFmtId="9" fontId="28"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0" fontId="15" fillId="0" borderId="0" xfId="0" applyFont="1" applyFill="1" applyBorder="1" applyAlignment="1">
      <alignment horizontal="center" vertical="center"/>
    </xf>
    <xf numFmtId="49" fontId="11" fillId="0" borderId="7" xfId="0" applyNumberFormat="1"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2"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xf>
    <xf numFmtId="0" fontId="18" fillId="0" borderId="16" xfId="0" applyFont="1" applyFill="1" applyBorder="1" applyAlignment="1">
      <alignment horizontal="center" vertical="center" wrapText="1"/>
    </xf>
    <xf numFmtId="49" fontId="11" fillId="0" borderId="16" xfId="0" applyNumberFormat="1" applyFont="1" applyFill="1" applyBorder="1" applyAlignment="1">
      <alignment horizontal="center" vertical="center" wrapText="1"/>
    </xf>
    <xf numFmtId="49" fontId="11" fillId="0" borderId="16" xfId="51" applyNumberFormat="1" applyFont="1" applyFill="1" applyBorder="1" applyAlignment="1">
      <alignment horizontal="center" vertical="center" wrapText="1"/>
    </xf>
    <xf numFmtId="9" fontId="11" fillId="0" borderId="1" xfId="51"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23" fillId="0" borderId="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4"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0" fillId="0" borderId="1" xfId="0"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9" fontId="23" fillId="0" borderId="6" xfId="0" applyNumberFormat="1" applyFont="1" applyFill="1" applyBorder="1" applyAlignment="1">
      <alignment horizontal="left" vertical="center" wrapText="1"/>
    </xf>
    <xf numFmtId="49" fontId="23" fillId="0" borderId="7" xfId="0" applyNumberFormat="1" applyFont="1" applyFill="1" applyBorder="1" applyAlignment="1">
      <alignment horizontal="left" vertical="center" wrapText="1"/>
    </xf>
    <xf numFmtId="49" fontId="30" fillId="0" borderId="3"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49" fontId="23" fillId="0" borderId="8" xfId="0" applyNumberFormat="1" applyFont="1" applyFill="1" applyBorder="1" applyAlignment="1">
      <alignment horizontal="center" vertical="center" wrapText="1"/>
    </xf>
    <xf numFmtId="49" fontId="23" fillId="0" borderId="8" xfId="51" applyNumberFormat="1" applyFont="1" applyFill="1" applyBorder="1" applyAlignment="1">
      <alignment horizontal="center" vertical="center" wrapText="1"/>
    </xf>
    <xf numFmtId="49" fontId="23" fillId="0" borderId="1" xfId="51" applyNumberFormat="1" applyFont="1" applyFill="1" applyBorder="1" applyAlignment="1">
      <alignment horizontal="center" vertical="center" wrapText="1"/>
    </xf>
    <xf numFmtId="49" fontId="23" fillId="0" borderId="9" xfId="0" applyNumberFormat="1" applyFont="1" applyFill="1" applyBorder="1" applyAlignment="1">
      <alignment horizontal="center" vertical="center" wrapText="1"/>
    </xf>
    <xf numFmtId="49" fontId="23" fillId="0" borderId="9" xfId="51" applyNumberFormat="1"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9"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23" fillId="0" borderId="10" xfId="0" applyNumberFormat="1" applyFont="1" applyFill="1" applyBorder="1" applyAlignment="1">
      <alignment horizontal="left" vertical="center" wrapText="1"/>
    </xf>
    <xf numFmtId="0" fontId="30" fillId="0" borderId="5"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31" fillId="0" borderId="0" xfId="0" applyFont="1" applyFill="1" applyBorder="1" applyAlignment="1"/>
    <xf numFmtId="49" fontId="32" fillId="0" borderId="6" xfId="0" applyNumberFormat="1" applyFont="1" applyFill="1" applyBorder="1" applyAlignment="1">
      <alignment horizontal="left" vertical="center" wrapText="1"/>
    </xf>
    <xf numFmtId="49" fontId="33" fillId="0" borderId="7" xfId="0" applyNumberFormat="1" applyFont="1" applyFill="1" applyBorder="1" applyAlignment="1">
      <alignment horizontal="left" vertical="center" wrapText="1"/>
    </xf>
    <xf numFmtId="49" fontId="34" fillId="0" borderId="5" xfId="51" applyNumberFormat="1" applyFont="1" applyFill="1" applyBorder="1" applyAlignment="1">
      <alignment horizontal="left" vertical="center" wrapText="1"/>
    </xf>
    <xf numFmtId="49" fontId="34" fillId="0" borderId="8" xfId="51" applyNumberFormat="1" applyFont="1" applyFill="1" applyBorder="1" applyAlignment="1">
      <alignment horizontal="left" vertical="center" wrapText="1"/>
    </xf>
    <xf numFmtId="49" fontId="34" fillId="0" borderId="9" xfId="51" applyNumberFormat="1" applyFont="1" applyFill="1" applyBorder="1" applyAlignment="1">
      <alignment horizontal="left" vertical="center" wrapText="1"/>
    </xf>
    <xf numFmtId="49" fontId="33" fillId="0" borderId="10" xfId="0" applyNumberFormat="1" applyFont="1" applyFill="1" applyBorder="1" applyAlignment="1">
      <alignment horizontal="left" vertical="center" wrapText="1"/>
    </xf>
    <xf numFmtId="0" fontId="35" fillId="0" borderId="1" xfId="0" applyFont="1" applyFill="1" applyBorder="1" applyAlignment="1">
      <alignment horizontal="center" vertical="center" wrapText="1"/>
    </xf>
    <xf numFmtId="0" fontId="13" fillId="0" borderId="1" xfId="0" applyNumberFormat="1" applyFont="1" applyFill="1" applyBorder="1" applyAlignment="1" applyProtection="1">
      <alignment horizontal="center" vertical="center" wrapText="1"/>
    </xf>
    <xf numFmtId="0" fontId="15" fillId="0" borderId="1" xfId="0" applyFont="1" applyFill="1" applyBorder="1" applyAlignment="1">
      <alignment vertical="center"/>
    </xf>
    <xf numFmtId="0" fontId="36" fillId="0" borderId="3" xfId="0" applyFont="1" applyFill="1" applyBorder="1" applyAlignment="1">
      <alignment horizontal="center" vertical="center"/>
    </xf>
    <xf numFmtId="0" fontId="36" fillId="0" borderId="2" xfId="0" applyFont="1" applyFill="1" applyBorder="1" applyAlignment="1">
      <alignment horizontal="center" vertical="center"/>
    </xf>
    <xf numFmtId="0" fontId="36" fillId="0" borderId="4" xfId="0" applyFont="1" applyFill="1" applyBorder="1" applyAlignment="1">
      <alignment horizontal="center" vertical="center"/>
    </xf>
    <xf numFmtId="0" fontId="11" fillId="0" borderId="1" xfId="51" applyNumberFormat="1" applyFont="1" applyFill="1" applyBorder="1" applyAlignment="1">
      <alignment horizontal="center" vertical="center" wrapText="1"/>
    </xf>
    <xf numFmtId="10" fontId="20"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34" fillId="0" borderId="1" xfId="0" applyFont="1" applyFill="1" applyBorder="1" applyAlignment="1">
      <alignment horizontal="left" vertical="center" wrapText="1"/>
    </xf>
    <xf numFmtId="49" fontId="11" fillId="0" borderId="1" xfId="51" applyNumberFormat="1" applyFont="1" applyFill="1" applyBorder="1" applyAlignment="1">
      <alignment vertical="center" wrapText="1"/>
    </xf>
    <xf numFmtId="0" fontId="13" fillId="0" borderId="1" xfId="0" applyFont="1" applyFill="1" applyBorder="1" applyAlignment="1">
      <alignment vertical="center" wrapText="1"/>
    </xf>
    <xf numFmtId="49" fontId="11" fillId="0" borderId="3" xfId="51" applyNumberFormat="1" applyFont="1" applyFill="1" applyBorder="1" applyAlignment="1">
      <alignment horizontal="center" vertical="center" wrapText="1"/>
    </xf>
    <xf numFmtId="9" fontId="37" fillId="0" borderId="1" xfId="52" applyNumberFormat="1" applyFont="1" applyFill="1" applyBorder="1" applyAlignment="1">
      <alignment vertical="center" wrapText="1"/>
    </xf>
    <xf numFmtId="49" fontId="11" fillId="0" borderId="14" xfId="51"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49" fontId="11" fillId="0" borderId="17" xfId="51" applyNumberFormat="1" applyFont="1" applyFill="1" applyBorder="1" applyAlignment="1">
      <alignment horizontal="center" vertical="center" wrapText="1"/>
    </xf>
    <xf numFmtId="0" fontId="13" fillId="0" borderId="9" xfId="0" applyFont="1" applyFill="1" applyBorder="1" applyAlignment="1">
      <alignment horizontal="center" vertical="center" wrapText="1"/>
    </xf>
    <xf numFmtId="0" fontId="38" fillId="0" borderId="0" xfId="0" applyFont="1" applyFill="1" applyBorder="1" applyAlignment="1">
      <alignment vertical="center"/>
    </xf>
    <xf numFmtId="49" fontId="34"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9" xfId="0" applyFon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9" fontId="39" fillId="0" borderId="1" xfId="0" applyNumberFormat="1" applyFont="1" applyFill="1" applyBorder="1" applyAlignment="1">
      <alignment horizontal="center" vertical="center" wrapText="1"/>
    </xf>
    <xf numFmtId="49" fontId="34" fillId="0"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9" xfId="0"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9" fontId="20" fillId="0" borderId="5" xfId="0" applyNumberFormat="1" applyFont="1" applyFill="1" applyBorder="1" applyAlignment="1">
      <alignment horizontal="center" vertical="center" wrapText="1"/>
    </xf>
    <xf numFmtId="9" fontId="11" fillId="0" borderId="9" xfId="0" applyNumberFormat="1" applyFont="1" applyFill="1" applyBorder="1" applyAlignment="1">
      <alignment horizontal="center" vertical="center" wrapText="1"/>
    </xf>
    <xf numFmtId="9" fontId="20" fillId="0" borderId="9" xfId="0" applyNumberFormat="1" applyFont="1" applyFill="1" applyBorder="1" applyAlignment="1">
      <alignment horizontal="center" vertical="center" wrapText="1"/>
    </xf>
    <xf numFmtId="0" fontId="11" fillId="0" borderId="0" xfId="0" applyFont="1" applyFill="1" applyBorder="1" applyAlignment="1">
      <alignment vertical="center"/>
    </xf>
    <xf numFmtId="0" fontId="9" fillId="0" borderId="0" xfId="0" applyFont="1" applyFill="1" applyBorder="1" applyAlignment="1">
      <alignment vertical="center"/>
    </xf>
    <xf numFmtId="0" fontId="40" fillId="0" borderId="0" xfId="0"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center" wrapText="1"/>
    </xf>
    <xf numFmtId="0" fontId="42" fillId="0" borderId="0" xfId="0" applyFont="1" applyFill="1" applyBorder="1" applyAlignment="1">
      <alignment horizontal="center" vertical="center"/>
    </xf>
    <xf numFmtId="0" fontId="42" fillId="0" borderId="0"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177" fontId="11" fillId="0" borderId="1" xfId="51"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0" fontId="11" fillId="0" borderId="8" xfId="0" applyFont="1" applyFill="1" applyBorder="1" applyAlignment="1">
      <alignment horizontal="center" vertical="center" wrapText="1"/>
    </xf>
    <xf numFmtId="177" fontId="11" fillId="0" borderId="8" xfId="0" applyNumberFormat="1" applyFont="1" applyFill="1" applyBorder="1" applyAlignment="1">
      <alignment horizontal="center" vertical="center" wrapText="1"/>
    </xf>
    <xf numFmtId="0" fontId="11" fillId="0" borderId="9" xfId="0" applyFont="1" applyFill="1" applyBorder="1" applyAlignment="1">
      <alignment horizontal="center" vertical="center" wrapText="1"/>
    </xf>
    <xf numFmtId="177" fontId="11" fillId="0" borderId="9" xfId="0" applyNumberFormat="1" applyFont="1" applyFill="1" applyBorder="1" applyAlignment="1">
      <alignment horizontal="center" vertical="center" wrapText="1"/>
    </xf>
    <xf numFmtId="176" fontId="34" fillId="0" borderId="5" xfId="0" applyNumberFormat="1" applyFont="1" applyFill="1" applyBorder="1" applyAlignment="1">
      <alignment horizontal="center" vertical="center" wrapText="1"/>
    </xf>
    <xf numFmtId="176" fontId="34" fillId="0" borderId="8" xfId="0" applyNumberFormat="1" applyFont="1" applyFill="1" applyBorder="1" applyAlignment="1">
      <alignment horizontal="center" vertical="center" wrapText="1"/>
    </xf>
    <xf numFmtId="176" fontId="34" fillId="0" borderId="9" xfId="0" applyNumberFormat="1" applyFont="1" applyFill="1" applyBorder="1" applyAlignment="1">
      <alignment horizontal="center" vertical="center" wrapText="1"/>
    </xf>
    <xf numFmtId="176" fontId="11" fillId="0" borderId="5"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31" fontId="11" fillId="0" borderId="1" xfId="0" applyNumberFormat="1" applyFont="1" applyFill="1" applyBorder="1" applyAlignment="1">
      <alignment horizontal="center" vertical="center"/>
    </xf>
    <xf numFmtId="0" fontId="34" fillId="0" borderId="9" xfId="0"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178" fontId="11"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9" fontId="43" fillId="0" borderId="1" xfId="0" applyNumberFormat="1" applyFont="1" applyFill="1" applyBorder="1" applyAlignment="1">
      <alignment horizontal="center" vertical="center"/>
    </xf>
    <xf numFmtId="0" fontId="43" fillId="0" borderId="1" xfId="0" applyFont="1" applyFill="1" applyBorder="1" applyAlignment="1">
      <alignment horizontal="center" vertical="center"/>
    </xf>
    <xf numFmtId="0" fontId="43"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1" fillId="0" borderId="11" xfId="51" applyNumberFormat="1" applyFont="1" applyFill="1" applyBorder="1" applyAlignment="1">
      <alignment horizontal="left" vertical="center" wrapText="1"/>
    </xf>
    <xf numFmtId="0" fontId="20" fillId="0" borderId="11" xfId="0" applyFont="1" applyFill="1" applyBorder="1" applyAlignment="1">
      <alignment horizontal="center" vertical="center" wrapText="1"/>
    </xf>
    <xf numFmtId="0" fontId="44" fillId="0" borderId="0" xfId="0" applyFont="1" applyFill="1" applyBorder="1" applyAlignment="1">
      <alignment horizontal="left" vertical="center" wrapText="1"/>
    </xf>
    <xf numFmtId="9" fontId="20" fillId="0" borderId="1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49" fontId="34" fillId="0" borderId="5" xfId="51" applyNumberFormat="1" applyFont="1" applyFill="1" applyBorder="1" applyAlignment="1">
      <alignment horizontal="justify" vertical="center" wrapText="1"/>
    </xf>
    <xf numFmtId="49" fontId="11" fillId="0" borderId="8" xfId="51" applyNumberFormat="1" applyFont="1" applyFill="1" applyBorder="1" applyAlignment="1">
      <alignment horizontal="justify" vertical="center" wrapText="1"/>
    </xf>
    <xf numFmtId="49" fontId="34" fillId="0" borderId="8" xfId="51" applyNumberFormat="1" applyFont="1" applyFill="1" applyBorder="1" applyAlignment="1">
      <alignment horizontal="justify" vertical="center" wrapText="1"/>
    </xf>
    <xf numFmtId="0" fontId="45" fillId="0" borderId="1" xfId="0" applyFont="1" applyFill="1" applyBorder="1" applyAlignment="1">
      <alignment horizontal="justify" vertical="center" wrapText="1"/>
    </xf>
    <xf numFmtId="0" fontId="11" fillId="0" borderId="1" xfId="0" applyNumberFormat="1" applyFont="1" applyFill="1" applyBorder="1" applyAlignment="1">
      <alignment horizontal="center" vertical="center" wrapText="1"/>
    </xf>
    <xf numFmtId="9" fontId="13" fillId="0" borderId="1" xfId="3" applyFont="1" applyFill="1" applyBorder="1" applyAlignment="1">
      <alignment horizontal="center" vertical="center" wrapText="1"/>
    </xf>
    <xf numFmtId="0" fontId="6" fillId="0" borderId="0"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9" xfId="0" applyFont="1" applyFill="1" applyBorder="1" applyAlignment="1">
      <alignment horizontal="center" vertical="center" wrapText="1"/>
    </xf>
    <xf numFmtId="9" fontId="29" fillId="0" borderId="1" xfId="0" applyNumberFormat="1" applyFont="1" applyFill="1" applyBorder="1" applyAlignment="1">
      <alignment horizontal="center" vertical="center"/>
    </xf>
    <xf numFmtId="0" fontId="6" fillId="0" borderId="9" xfId="0" applyFont="1" applyFill="1" applyBorder="1" applyAlignment="1">
      <alignment horizontal="center" vertical="center" wrapText="1"/>
    </xf>
    <xf numFmtId="49" fontId="11" fillId="0" borderId="1" xfId="0" applyNumberFormat="1"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49" fontId="11" fillId="0" borderId="20" xfId="51"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51"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9" fontId="9" fillId="0" borderId="1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7" fillId="0" borderId="2" xfId="0" applyNumberFormat="1" applyFont="1" applyFill="1" applyBorder="1" applyAlignment="1">
      <alignment horizontal="center" vertical="center" wrapText="1"/>
    </xf>
    <xf numFmtId="0" fontId="33" fillId="0" borderId="3"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4"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33" fillId="0" borderId="1" xfId="0" applyFont="1" applyFill="1" applyBorder="1" applyAlignment="1">
      <alignment horizontal="center" vertical="center" wrapText="1"/>
    </xf>
    <xf numFmtId="49" fontId="33" fillId="0" borderId="1" xfId="0" applyNumberFormat="1" applyFont="1" applyFill="1" applyBorder="1" applyAlignment="1">
      <alignment horizontal="center" vertical="center" wrapText="1"/>
    </xf>
    <xf numFmtId="49" fontId="33" fillId="0" borderId="3" xfId="0" applyNumberFormat="1" applyFont="1" applyFill="1" applyBorder="1" applyAlignment="1">
      <alignment horizontal="center" vertical="center" wrapText="1"/>
    </xf>
    <xf numFmtId="49" fontId="33" fillId="0" borderId="2" xfId="0" applyNumberFormat="1" applyFont="1" applyFill="1" applyBorder="1" applyAlignment="1">
      <alignment horizontal="center" vertical="center" wrapText="1"/>
    </xf>
    <xf numFmtId="49" fontId="33" fillId="0" borderId="4"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3" fillId="0" borderId="21" xfId="0" applyFont="1" applyFill="1" applyBorder="1" applyAlignment="1" applyProtection="1">
      <alignment horizontal="center" vertical="center" wrapText="1"/>
    </xf>
    <xf numFmtId="0" fontId="11" fillId="0" borderId="10" xfId="49" applyFont="1" applyFill="1" applyBorder="1" applyAlignment="1">
      <alignment horizontal="left" vertical="center" wrapText="1"/>
    </xf>
    <xf numFmtId="0" fontId="33" fillId="0" borderId="5"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3" fillId="0" borderId="22" xfId="0" applyFont="1" applyFill="1" applyBorder="1" applyAlignment="1" applyProtection="1">
      <alignment horizontal="center" vertical="center" wrapText="1"/>
    </xf>
    <xf numFmtId="0" fontId="11" fillId="0" borderId="23" xfId="49" applyFont="1" applyFill="1" applyBorder="1" applyAlignment="1">
      <alignment horizontal="left" vertical="center" wrapText="1"/>
    </xf>
    <xf numFmtId="0" fontId="33"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3" fillId="0" borderId="24" xfId="0" applyFont="1" applyFill="1" applyBorder="1" applyAlignment="1" applyProtection="1">
      <alignment horizontal="center" vertical="center" wrapText="1"/>
    </xf>
    <xf numFmtId="0" fontId="11" fillId="0" borderId="25" xfId="49" applyFont="1" applyFill="1" applyBorder="1" applyAlignment="1">
      <alignment horizontal="left" vertical="center" wrapText="1"/>
    </xf>
    <xf numFmtId="0" fontId="33" fillId="0" borderId="9" xfId="0" applyFont="1" applyFill="1" applyBorder="1" applyAlignment="1">
      <alignment horizontal="center" vertical="center" wrapText="1"/>
    </xf>
    <xf numFmtId="0" fontId="10" fillId="0" borderId="8" xfId="51" applyNumberFormat="1" applyFont="1" applyFill="1" applyBorder="1" applyAlignment="1">
      <alignment horizontal="center" vertical="center" wrapText="1"/>
    </xf>
    <xf numFmtId="49" fontId="10" fillId="0" borderId="8" xfId="51" applyNumberFormat="1" applyFont="1" applyFill="1" applyBorder="1" applyAlignment="1">
      <alignment horizontal="center" vertical="center" wrapText="1"/>
    </xf>
    <xf numFmtId="0" fontId="10" fillId="0" borderId="5" xfId="51" applyNumberFormat="1" applyFont="1" applyFill="1" applyBorder="1" applyAlignment="1">
      <alignment horizontal="center" vertical="center" wrapText="1"/>
    </xf>
    <xf numFmtId="0" fontId="10" fillId="0" borderId="1" xfId="51"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49" fontId="10" fillId="0" borderId="16" xfId="51" applyNumberFormat="1" applyFont="1" applyFill="1" applyBorder="1" applyAlignment="1">
      <alignment horizontal="center" vertical="center" wrapText="1"/>
    </xf>
    <xf numFmtId="0" fontId="10" fillId="2" borderId="8" xfId="51" applyNumberFormat="1" applyFont="1" applyFill="1" applyBorder="1" applyAlignment="1">
      <alignment horizontal="center" vertical="center" wrapText="1"/>
    </xf>
    <xf numFmtId="49" fontId="10" fillId="2" borderId="8" xfId="51" applyNumberFormat="1" applyFont="1" applyFill="1" applyBorder="1" applyAlignment="1">
      <alignment horizontal="center" vertical="center" wrapText="1"/>
    </xf>
    <xf numFmtId="49" fontId="10" fillId="2" borderId="9" xfId="51" applyNumberFormat="1" applyFont="1" applyFill="1" applyBorder="1" applyAlignment="1">
      <alignment horizontal="center" vertical="center" wrapText="1"/>
    </xf>
    <xf numFmtId="0" fontId="27" fillId="0" borderId="4"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10" fontId="32" fillId="0" borderId="1" xfId="0" applyNumberFormat="1" applyFont="1" applyFill="1" applyBorder="1" applyAlignment="1">
      <alignment horizontal="center" vertical="center" wrapText="1"/>
    </xf>
    <xf numFmtId="57" fontId="13" fillId="0" borderId="1" xfId="0" applyNumberFormat="1" applyFont="1" applyFill="1" applyBorder="1" applyAlignment="1" applyProtection="1">
      <alignment horizontal="center" vertical="center" wrapText="1"/>
    </xf>
    <xf numFmtId="49" fontId="18" fillId="0" borderId="1" xfId="0" applyNumberFormat="1" applyFont="1" applyFill="1" applyBorder="1" applyAlignment="1">
      <alignment horizontal="center" vertical="center" wrapText="1"/>
    </xf>
    <xf numFmtId="49" fontId="46" fillId="0" borderId="5" xfId="51" applyNumberFormat="1" applyFont="1" applyFill="1" applyBorder="1" applyAlignment="1">
      <alignment horizontal="center" vertical="center" wrapText="1"/>
    </xf>
    <xf numFmtId="0" fontId="11" fillId="0" borderId="9" xfId="51" applyNumberFormat="1" applyFont="1" applyFill="1" applyBorder="1" applyAlignment="1">
      <alignment horizontal="center" vertical="center" wrapText="1"/>
    </xf>
    <xf numFmtId="0" fontId="46"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49" fontId="23" fillId="0" borderId="1" xfId="51" applyNumberFormat="1" applyFont="1" applyFill="1" applyBorder="1" applyAlignment="1">
      <alignment horizontal="center" vertical="center"/>
    </xf>
    <xf numFmtId="49" fontId="10" fillId="0" borderId="7" xfId="0" applyNumberFormat="1" applyFont="1" applyFill="1" applyBorder="1" applyAlignment="1">
      <alignment horizontal="center" vertical="center" wrapText="1"/>
    </xf>
    <xf numFmtId="49" fontId="47" fillId="0" borderId="6" xfId="0" applyNumberFormat="1" applyFont="1" applyFill="1" applyBorder="1" applyAlignment="1">
      <alignment horizontal="left" vertical="center" wrapText="1"/>
    </xf>
    <xf numFmtId="49" fontId="47" fillId="0" borderId="7" xfId="0" applyNumberFormat="1" applyFont="1" applyFill="1" applyBorder="1" applyAlignment="1">
      <alignment horizontal="left" vertical="center" wrapText="1"/>
    </xf>
    <xf numFmtId="49" fontId="47" fillId="0" borderId="10" xfId="0" applyNumberFormat="1" applyFont="1" applyFill="1" applyBorder="1" applyAlignment="1">
      <alignment horizontal="left" vertical="center" wrapText="1"/>
    </xf>
    <xf numFmtId="0" fontId="6" fillId="0" borderId="1" xfId="0" applyFont="1" applyFill="1" applyBorder="1" applyAlignment="1">
      <alignment vertical="center" wrapText="1"/>
    </xf>
    <xf numFmtId="49" fontId="11" fillId="0" borderId="0" xfId="51" applyNumberFormat="1" applyFont="1" applyFill="1" applyBorder="1" applyAlignment="1">
      <alignment horizontal="left" vertical="center" wrapText="1"/>
    </xf>
    <xf numFmtId="49" fontId="20" fillId="0" borderId="1"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49" fontId="30" fillId="0" borderId="7" xfId="0" applyNumberFormat="1" applyFont="1" applyFill="1" applyBorder="1" applyAlignment="1">
      <alignment horizontal="center" vertical="center" wrapText="1"/>
    </xf>
    <xf numFmtId="49" fontId="23" fillId="0" borderId="5" xfId="51"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0" fontId="23" fillId="0" borderId="5" xfId="51" applyNumberFormat="1" applyFont="1" applyFill="1" applyBorder="1" applyAlignment="1">
      <alignment horizontal="center" vertical="center" wrapText="1"/>
    </xf>
    <xf numFmtId="0" fontId="23" fillId="0" borderId="8" xfId="51"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9" fontId="23" fillId="0" borderId="1" xfId="51" applyNumberFormat="1" applyFont="1" applyFill="1" applyBorder="1" applyAlignment="1">
      <alignment horizontal="center" vertical="center" wrapText="1"/>
    </xf>
    <xf numFmtId="49" fontId="23" fillId="3" borderId="1" xfId="51"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49" fontId="23" fillId="4" borderId="1" xfId="51" applyNumberFormat="1" applyFont="1" applyFill="1" applyBorder="1" applyAlignment="1">
      <alignment horizontal="center" vertical="center" wrapText="1"/>
    </xf>
    <xf numFmtId="0" fontId="20" fillId="4" borderId="1" xfId="0" applyFont="1" applyFill="1" applyBorder="1" applyAlignment="1">
      <alignment horizontal="center" vertical="center" wrapText="1"/>
    </xf>
    <xf numFmtId="49" fontId="20" fillId="0" borderId="1" xfId="51" applyNumberFormat="1" applyFont="1" applyFill="1" applyBorder="1" applyAlignment="1">
      <alignment horizontal="center" vertical="center" wrapText="1"/>
    </xf>
    <xf numFmtId="9" fontId="20" fillId="4" borderId="1" xfId="0" applyNumberFormat="1" applyFont="1" applyFill="1" applyBorder="1" applyAlignment="1">
      <alignment horizontal="center" vertical="center" wrapText="1"/>
    </xf>
    <xf numFmtId="9" fontId="23" fillId="4" borderId="1" xfId="0" applyNumberFormat="1" applyFont="1" applyFill="1" applyBorder="1" applyAlignment="1">
      <alignment horizontal="center" vertical="center" wrapText="1"/>
    </xf>
    <xf numFmtId="0" fontId="23" fillId="4" borderId="1" xfId="49" applyFont="1" applyFill="1" applyBorder="1" applyAlignment="1">
      <alignment horizontal="center" vertical="center"/>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49" fontId="20" fillId="4" borderId="1" xfId="51"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9" fontId="20" fillId="0" borderId="1" xfId="0" applyNumberFormat="1" applyFont="1" applyFill="1" applyBorder="1" applyAlignment="1" applyProtection="1">
      <alignment horizontal="center" vertical="center" wrapText="1"/>
    </xf>
    <xf numFmtId="0" fontId="1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xf>
    <xf numFmtId="0" fontId="18"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1" xfId="0" applyFont="1" applyFill="1" applyBorder="1" applyAlignment="1">
      <alignment horizontal="center" vertical="center" wrapText="1"/>
    </xf>
    <xf numFmtId="49" fontId="11" fillId="0" borderId="26" xfId="51" applyNumberFormat="1" applyFont="1" applyFill="1" applyBorder="1" applyAlignment="1">
      <alignment horizontal="center" vertical="center" wrapText="1"/>
    </xf>
    <xf numFmtId="0" fontId="11" fillId="0" borderId="26" xfId="51" applyNumberFormat="1" applyFont="1" applyFill="1" applyBorder="1" applyAlignment="1">
      <alignment horizontal="center" vertical="center" wrapText="1"/>
    </xf>
    <xf numFmtId="49" fontId="11" fillId="0" borderId="26"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9" fontId="11" fillId="0" borderId="11"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wrapText="1"/>
    </xf>
    <xf numFmtId="0" fontId="48" fillId="0" borderId="0" xfId="0" applyFont="1" applyFill="1" applyBorder="1" applyAlignment="1">
      <alignment horizontal="center" vertical="center"/>
    </xf>
    <xf numFmtId="0" fontId="48" fillId="0" borderId="0" xfId="0" applyFont="1" applyFill="1" applyBorder="1" applyAlignment="1">
      <alignment horizontal="left" vertical="center"/>
    </xf>
    <xf numFmtId="0" fontId="48" fillId="0" borderId="0" xfId="0"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5" xfId="0" applyFont="1" applyFill="1" applyBorder="1" applyAlignment="1">
      <alignment horizontal="center" vertical="center"/>
    </xf>
    <xf numFmtId="57" fontId="11" fillId="0" borderId="1" xfId="0" applyNumberFormat="1" applyFont="1" applyFill="1" applyBorder="1" applyAlignment="1" applyProtection="1">
      <alignment horizontal="center" vertical="center" wrapText="1"/>
    </xf>
    <xf numFmtId="57" fontId="11" fillId="0" borderId="1" xfId="52" applyNumberFormat="1" applyFont="1" applyFill="1" applyBorder="1" applyAlignment="1">
      <alignment horizontal="center" vertical="center" wrapText="1"/>
    </xf>
    <xf numFmtId="0" fontId="29" fillId="0" borderId="0" xfId="0" applyFont="1" applyFill="1" applyBorder="1" applyAlignment="1">
      <alignment vertical="center"/>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20" fillId="0"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49" fillId="0" borderId="0" xfId="0" applyFont="1" applyFill="1" applyBorder="1" applyAlignment="1">
      <alignment vertical="center"/>
    </xf>
    <xf numFmtId="0" fontId="50" fillId="0" borderId="0" xfId="0" applyFont="1" applyFill="1" applyBorder="1" applyAlignment="1">
      <alignment vertical="center"/>
    </xf>
    <xf numFmtId="49" fontId="14" fillId="0" borderId="0" xfId="0" applyNumberFormat="1" applyFont="1" applyFill="1" applyBorder="1" applyAlignment="1">
      <alignment vertical="center"/>
    </xf>
    <xf numFmtId="0" fontId="13" fillId="0" borderId="2"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6" fillId="0" borderId="0"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51" fillId="0" borderId="0" xfId="0" applyFont="1" applyFill="1" applyBorder="1" applyAlignment="1">
      <alignment vertical="center"/>
    </xf>
    <xf numFmtId="0" fontId="52" fillId="0" borderId="0" xfId="0" applyFont="1" applyFill="1" applyBorder="1" applyAlignment="1">
      <alignment horizontal="center" vertical="center"/>
    </xf>
    <xf numFmtId="10" fontId="9" fillId="0" borderId="1" xfId="0" applyNumberFormat="1" applyFont="1" applyFill="1" applyBorder="1" applyAlignment="1">
      <alignment horizontal="center" vertical="center"/>
    </xf>
    <xf numFmtId="0" fontId="14" fillId="0" borderId="2" xfId="0" applyFont="1" applyFill="1" applyBorder="1" applyAlignment="1">
      <alignment vertical="center"/>
    </xf>
    <xf numFmtId="49" fontId="53" fillId="0" borderId="6" xfId="0" applyNumberFormat="1" applyFont="1" applyFill="1" applyBorder="1" applyAlignment="1">
      <alignment horizontal="left" vertical="center" wrapText="1"/>
    </xf>
    <xf numFmtId="49" fontId="53" fillId="0" borderId="7" xfId="0" applyNumberFormat="1" applyFont="1" applyFill="1" applyBorder="1" applyAlignment="1">
      <alignment horizontal="left" vertical="center" wrapText="1"/>
    </xf>
    <xf numFmtId="0" fontId="15" fillId="0" borderId="1" xfId="0" applyFont="1" applyFill="1" applyBorder="1" applyAlignment="1">
      <alignment horizontal="center" vertical="center"/>
    </xf>
    <xf numFmtId="0" fontId="13" fillId="0" borderId="16" xfId="0" applyFont="1" applyFill="1" applyBorder="1" applyAlignment="1">
      <alignment horizontal="center" vertical="center" wrapText="1"/>
    </xf>
    <xf numFmtId="49" fontId="53" fillId="0" borderId="10" xfId="0" applyNumberFormat="1" applyFont="1" applyFill="1" applyBorder="1" applyAlignment="1">
      <alignment horizontal="left" vertical="center" wrapText="1"/>
    </xf>
    <xf numFmtId="49" fontId="31" fillId="0" borderId="9" xfId="0" applyNumberFormat="1" applyFont="1" applyFill="1" applyBorder="1" applyAlignment="1">
      <alignment horizontal="center" vertical="center" wrapText="1"/>
    </xf>
    <xf numFmtId="0" fontId="54" fillId="0" borderId="1" xfId="0" applyFont="1" applyFill="1" applyBorder="1" applyAlignment="1">
      <alignment horizontal="center" vertical="center" wrapText="1"/>
    </xf>
    <xf numFmtId="9" fontId="55" fillId="0" borderId="1" xfId="0" applyNumberFormat="1" applyFont="1" applyFill="1" applyBorder="1" applyAlignment="1">
      <alignment horizontal="center" vertical="center" wrapText="1"/>
    </xf>
    <xf numFmtId="9" fontId="11" fillId="0" borderId="16" xfId="0" applyNumberFormat="1" applyFont="1" applyFill="1" applyBorder="1" applyAlignment="1">
      <alignment horizontal="center" vertical="center" wrapText="1"/>
    </xf>
    <xf numFmtId="9" fontId="13" fillId="0" borderId="16" xfId="0" applyNumberFormat="1"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0" fontId="10" fillId="0" borderId="3"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56" fillId="0" borderId="1" xfId="0" applyFont="1" applyFill="1" applyBorder="1" applyAlignment="1">
      <alignment horizontal="center" vertical="center" wrapText="1"/>
    </xf>
    <xf numFmtId="0" fontId="10" fillId="0" borderId="4" xfId="0" applyNumberFormat="1" applyFont="1" applyFill="1" applyBorder="1" applyAlignment="1">
      <alignment horizontal="left" vertical="center" wrapText="1"/>
    </xf>
    <xf numFmtId="0" fontId="57" fillId="0" borderId="1" xfId="0" applyFont="1" applyFill="1" applyBorder="1" applyAlignment="1">
      <alignment horizontal="center" vertical="center" wrapText="1"/>
    </xf>
    <xf numFmtId="9" fontId="57" fillId="0" borderId="1" xfId="0" applyNumberFormat="1" applyFont="1" applyFill="1" applyBorder="1" applyAlignment="1">
      <alignment horizontal="center" vertical="center" wrapText="1"/>
    </xf>
    <xf numFmtId="9" fontId="39" fillId="0" borderId="1" xfId="0" applyNumberFormat="1" applyFont="1" applyFill="1" applyBorder="1" applyAlignment="1">
      <alignment horizontal="center" vertical="center" wrapText="1"/>
    </xf>
    <xf numFmtId="9"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5"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3" fillId="0" borderId="1" xfId="0" applyFont="1" applyFill="1" applyBorder="1" applyAlignment="1">
      <alignment horizontal="justify"/>
    </xf>
    <xf numFmtId="0" fontId="10" fillId="0" borderId="11" xfId="0" applyFont="1" applyFill="1" applyBorder="1" applyAlignment="1">
      <alignment horizontal="center" vertical="center" wrapText="1"/>
    </xf>
    <xf numFmtId="0" fontId="49" fillId="0" borderId="0" xfId="0" applyFont="1" applyFill="1" applyBorder="1" applyAlignment="1">
      <alignment vertical="center" wrapText="1"/>
    </xf>
    <xf numFmtId="0" fontId="23" fillId="0" borderId="27" xfId="0" applyFont="1" applyFill="1" applyBorder="1" applyAlignment="1">
      <alignment horizontal="center" vertical="center" wrapText="1"/>
    </xf>
    <xf numFmtId="9" fontId="23" fillId="0" borderId="27" xfId="0" applyNumberFormat="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 fillId="0" borderId="0" xfId="0" applyNumberFormat="1" applyFont="1" applyFill="1" applyBorder="1" applyAlignment="1">
      <alignment vertical="center"/>
    </xf>
    <xf numFmtId="0" fontId="58" fillId="0" borderId="1" xfId="0" applyFont="1" applyFill="1" applyBorder="1" applyAlignment="1">
      <alignment horizontal="center" vertical="center" wrapText="1"/>
    </xf>
    <xf numFmtId="49" fontId="59" fillId="0" borderId="1" xfId="0" applyNumberFormat="1" applyFont="1" applyFill="1" applyBorder="1" applyAlignment="1">
      <alignment horizontal="center" vertical="center" wrapText="1"/>
    </xf>
    <xf numFmtId="49" fontId="59" fillId="0" borderId="1" xfId="51" applyNumberFormat="1" applyFont="1" applyFill="1" applyBorder="1" applyAlignment="1">
      <alignment horizontal="center" vertical="center" wrapText="1"/>
    </xf>
    <xf numFmtId="0" fontId="59" fillId="0" borderId="1" xfId="51" applyNumberFormat="1" applyFont="1" applyFill="1" applyBorder="1" applyAlignment="1">
      <alignment horizontal="center" vertical="center" wrapText="1"/>
    </xf>
    <xf numFmtId="0" fontId="60" fillId="0" borderId="1" xfId="0" applyFont="1" applyFill="1" applyBorder="1" applyAlignment="1">
      <alignment horizontal="center" vertical="center" wrapText="1"/>
    </xf>
    <xf numFmtId="0" fontId="58" fillId="0" borderId="5" xfId="0" applyFont="1" applyFill="1" applyBorder="1" applyAlignment="1">
      <alignment horizontal="center" vertical="center" wrapText="1"/>
    </xf>
    <xf numFmtId="49" fontId="59" fillId="0" borderId="5" xfId="0" applyNumberFormat="1" applyFont="1" applyFill="1" applyBorder="1" applyAlignment="1">
      <alignment horizontal="center" vertical="center" wrapText="1"/>
    </xf>
    <xf numFmtId="49" fontId="59" fillId="0" borderId="5" xfId="51" applyNumberFormat="1" applyFont="1" applyFill="1" applyBorder="1" applyAlignment="1">
      <alignment horizontal="center" vertical="center" wrapText="1"/>
    </xf>
    <xf numFmtId="0" fontId="58" fillId="0" borderId="8" xfId="0" applyFont="1" applyFill="1" applyBorder="1" applyAlignment="1">
      <alignment horizontal="center" vertical="center" wrapText="1"/>
    </xf>
    <xf numFmtId="49" fontId="59" fillId="0" borderId="8" xfId="0" applyNumberFormat="1" applyFont="1" applyFill="1" applyBorder="1" applyAlignment="1">
      <alignment horizontal="center" vertical="center" wrapText="1"/>
    </xf>
    <xf numFmtId="49" fontId="59" fillId="0" borderId="8" xfId="51" applyNumberFormat="1" applyFont="1" applyFill="1" applyBorder="1" applyAlignment="1">
      <alignment horizontal="center" vertical="center" wrapText="1"/>
    </xf>
    <xf numFmtId="0" fontId="58" fillId="0" borderId="9" xfId="0" applyFont="1" applyFill="1" applyBorder="1" applyAlignment="1">
      <alignment horizontal="center" vertical="center" wrapText="1"/>
    </xf>
    <xf numFmtId="49" fontId="59" fillId="0" borderId="9" xfId="0" applyNumberFormat="1" applyFont="1" applyFill="1" applyBorder="1" applyAlignment="1">
      <alignment horizontal="center" vertical="center" wrapText="1"/>
    </xf>
    <xf numFmtId="49" fontId="59" fillId="0" borderId="9" xfId="51"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xf>
    <xf numFmtId="0" fontId="10" fillId="0" borderId="10" xfId="0" applyNumberFormat="1" applyFont="1" applyFill="1" applyBorder="1" applyAlignment="1">
      <alignment horizontal="left" vertical="center" wrapText="1"/>
    </xf>
    <xf numFmtId="9" fontId="59" fillId="0" borderId="1" xfId="0" applyNumberFormat="1" applyFont="1" applyFill="1" applyBorder="1" applyAlignment="1">
      <alignment horizontal="center" vertical="center" wrapText="1"/>
    </xf>
    <xf numFmtId="9" fontId="60" fillId="0" borderId="1" xfId="0" applyNumberFormat="1" applyFont="1" applyFill="1" applyBorder="1" applyAlignment="1">
      <alignment horizontal="center" vertical="center" wrapText="1"/>
    </xf>
    <xf numFmtId="0" fontId="60" fillId="0"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58" fillId="0" borderId="1" xfId="0" applyFont="1" applyFill="1" applyBorder="1" applyAlignment="1">
      <alignment horizontal="center" vertical="center"/>
    </xf>
    <xf numFmtId="0" fontId="61" fillId="0" borderId="1" xfId="0" applyFont="1" applyFill="1" applyBorder="1" applyAlignment="1">
      <alignment vertical="center" wrapText="1"/>
    </xf>
    <xf numFmtId="0" fontId="59" fillId="0" borderId="1" xfId="0" applyFont="1" applyFill="1" applyBorder="1" applyAlignment="1">
      <alignment vertical="center" wrapText="1"/>
    </xf>
    <xf numFmtId="0" fontId="61" fillId="0" borderId="9" xfId="0" applyFont="1" applyFill="1" applyBorder="1" applyAlignment="1">
      <alignment horizontal="center" vertical="center" wrapText="1"/>
    </xf>
    <xf numFmtId="0" fontId="59" fillId="0" borderId="24" xfId="0" applyFont="1" applyFill="1" applyBorder="1" applyAlignment="1">
      <alignment vertical="center" wrapText="1"/>
    </xf>
    <xf numFmtId="0" fontId="60" fillId="0" borderId="5" xfId="0" applyFont="1" applyFill="1" applyBorder="1" applyAlignment="1">
      <alignment horizontal="center" vertical="center" wrapText="1"/>
    </xf>
    <xf numFmtId="0" fontId="59" fillId="0" borderId="21" xfId="0" applyFont="1" applyFill="1" applyBorder="1" applyAlignment="1">
      <alignment vertical="center" wrapText="1"/>
    </xf>
    <xf numFmtId="49" fontId="59" fillId="0" borderId="18" xfId="51" applyNumberFormat="1" applyFont="1" applyFill="1" applyBorder="1" applyAlignment="1">
      <alignment horizontal="center" vertical="center" wrapText="1"/>
    </xf>
    <xf numFmtId="0" fontId="61" fillId="0" borderId="5" xfId="0" applyFont="1" applyFill="1" applyBorder="1" applyAlignment="1">
      <alignment horizontal="center" vertical="center" wrapText="1"/>
    </xf>
    <xf numFmtId="49" fontId="59" fillId="0" borderId="19" xfId="51" applyNumberFormat="1" applyFont="1" applyFill="1" applyBorder="1" applyAlignment="1">
      <alignment horizontal="center" vertical="center" wrapText="1"/>
    </xf>
    <xf numFmtId="0" fontId="59" fillId="0" borderId="9" xfId="0" applyFont="1" applyFill="1" applyBorder="1" applyAlignment="1"/>
    <xf numFmtId="0" fontId="58" fillId="0" borderId="27" xfId="0" applyFont="1" applyFill="1" applyBorder="1" applyAlignment="1">
      <alignment horizontal="center" vertical="center" wrapText="1"/>
    </xf>
    <xf numFmtId="49" fontId="59" fillId="0" borderId="28" xfId="51" applyNumberFormat="1" applyFont="1" applyFill="1" applyBorder="1" applyAlignment="1">
      <alignment horizontal="center" vertical="center" wrapText="1"/>
    </xf>
    <xf numFmtId="49" fontId="59" fillId="0" borderId="29" xfId="51" applyNumberFormat="1" applyFont="1" applyFill="1" applyBorder="1" applyAlignment="1">
      <alignment horizontal="center" vertical="center" wrapText="1"/>
    </xf>
    <xf numFmtId="0" fontId="58" fillId="0" borderId="11" xfId="0" applyFont="1" applyFill="1" applyBorder="1" applyAlignment="1">
      <alignment horizontal="center" vertical="center" wrapText="1"/>
    </xf>
    <xf numFmtId="0" fontId="58" fillId="0" borderId="30" xfId="0" applyFont="1" applyFill="1" applyBorder="1" applyAlignment="1">
      <alignment horizontal="center" vertical="center" wrapText="1"/>
    </xf>
    <xf numFmtId="49" fontId="59" fillId="0" borderId="31" xfId="51" applyNumberFormat="1" applyFont="1" applyFill="1" applyBorder="1" applyAlignment="1">
      <alignment vertical="center" wrapText="1"/>
    </xf>
    <xf numFmtId="0" fontId="58" fillId="0" borderId="0" xfId="0" applyFont="1" applyFill="1" applyBorder="1" applyAlignment="1">
      <alignment horizontal="center" vertical="center" wrapText="1"/>
    </xf>
    <xf numFmtId="49" fontId="59" fillId="0" borderId="32" xfId="51" applyNumberFormat="1" applyFont="1" applyFill="1" applyBorder="1" applyAlignment="1">
      <alignment horizontal="center" vertical="center" wrapText="1"/>
    </xf>
    <xf numFmtId="49" fontId="59" fillId="0" borderId="33" xfId="51" applyNumberFormat="1" applyFont="1" applyFill="1" applyBorder="1" applyAlignment="1">
      <alignment horizontal="center" vertical="center" wrapText="1"/>
    </xf>
    <xf numFmtId="49" fontId="59" fillId="0" borderId="34" xfId="51" applyNumberFormat="1" applyFont="1" applyFill="1" applyBorder="1" applyAlignment="1">
      <alignment horizontal="center" vertical="center" wrapText="1"/>
    </xf>
    <xf numFmtId="49" fontId="59" fillId="0" borderId="29" xfId="51" applyNumberFormat="1" applyFont="1" applyFill="1" applyBorder="1" applyAlignment="1">
      <alignment vertical="center" wrapText="1"/>
    </xf>
    <xf numFmtId="0" fontId="58" fillId="0" borderId="26" xfId="0" applyFont="1" applyFill="1" applyBorder="1" applyAlignment="1">
      <alignment horizontal="center" vertical="center" wrapText="1"/>
    </xf>
    <xf numFmtId="49" fontId="59" fillId="0" borderId="35" xfId="51" applyNumberFormat="1" applyFont="1" applyFill="1" applyBorder="1" applyAlignment="1">
      <alignment horizontal="center" vertical="center" wrapText="1"/>
    </xf>
    <xf numFmtId="49" fontId="59" fillId="0" borderId="1" xfId="51" applyNumberFormat="1" applyFont="1" applyFill="1" applyBorder="1" applyAlignment="1">
      <alignment horizontal="center" vertical="center"/>
    </xf>
    <xf numFmtId="49" fontId="59" fillId="0" borderId="11" xfId="51" applyNumberFormat="1" applyFont="1" applyFill="1" applyBorder="1" applyAlignment="1">
      <alignment horizontal="center" vertical="center" wrapText="1"/>
    </xf>
    <xf numFmtId="49" fontId="59" fillId="0" borderId="11" xfId="51" applyNumberFormat="1" applyFont="1" applyFill="1" applyBorder="1" applyAlignment="1">
      <alignment horizontal="center" vertical="center"/>
    </xf>
    <xf numFmtId="9" fontId="59" fillId="0" borderId="5" xfId="52" applyNumberFormat="1" applyFont="1" applyFill="1" applyBorder="1" applyAlignment="1">
      <alignment horizontal="center" vertical="center" wrapText="1"/>
    </xf>
    <xf numFmtId="9" fontId="59" fillId="0" borderId="36" xfId="52" applyNumberFormat="1" applyFont="1" applyFill="1" applyBorder="1" applyAlignment="1">
      <alignment vertical="center" wrapText="1"/>
    </xf>
    <xf numFmtId="0" fontId="60" fillId="0" borderId="37" xfId="0" applyNumberFormat="1" applyFont="1" applyFill="1" applyBorder="1" applyAlignment="1" applyProtection="1">
      <alignment vertical="center" wrapText="1"/>
    </xf>
    <xf numFmtId="9" fontId="59" fillId="0" borderId="1" xfId="52" applyNumberFormat="1" applyFont="1" applyFill="1" applyBorder="1" applyAlignment="1">
      <alignment vertical="center" wrapText="1"/>
    </xf>
    <xf numFmtId="9" fontId="59" fillId="0" borderId="3" xfId="0" applyNumberFormat="1" applyFont="1" applyFill="1" applyBorder="1" applyAlignment="1">
      <alignment horizontal="center" vertical="center" wrapText="1"/>
    </xf>
    <xf numFmtId="9" fontId="59" fillId="0" borderId="1" xfId="52" applyNumberFormat="1" applyFont="1" applyFill="1" applyBorder="1" applyAlignment="1">
      <alignment horizontal="center" vertical="center" wrapText="1"/>
    </xf>
    <xf numFmtId="0" fontId="60" fillId="0" borderId="6" xfId="0" applyFont="1" applyFill="1" applyBorder="1" applyAlignment="1">
      <alignment horizontal="center" vertical="center" wrapText="1"/>
    </xf>
    <xf numFmtId="9" fontId="60" fillId="0" borderId="6" xfId="0" applyNumberFormat="1" applyFont="1" applyFill="1" applyBorder="1" applyAlignment="1">
      <alignment horizontal="center" vertical="center" wrapText="1"/>
    </xf>
    <xf numFmtId="9" fontId="59" fillId="0" borderId="9" xfId="52" applyNumberFormat="1" applyFont="1" applyFill="1" applyBorder="1" applyAlignment="1">
      <alignment horizontal="center" vertical="center" wrapText="1"/>
    </xf>
    <xf numFmtId="9" fontId="60" fillId="0" borderId="19" xfId="0" applyNumberFormat="1" applyFont="1" applyFill="1" applyBorder="1" applyAlignment="1">
      <alignment horizontal="center" vertical="center" wrapText="1"/>
    </xf>
    <xf numFmtId="0" fontId="58" fillId="0" borderId="3" xfId="0" applyFont="1" applyFill="1" applyBorder="1" applyAlignment="1">
      <alignment horizontal="center" vertical="center"/>
    </xf>
    <xf numFmtId="0" fontId="58" fillId="0" borderId="11" xfId="0" applyFont="1" applyFill="1" applyBorder="1" applyAlignment="1">
      <alignment horizontal="center" vertical="center"/>
    </xf>
    <xf numFmtId="9" fontId="58" fillId="0" borderId="38" xfId="0" applyNumberFormat="1" applyFont="1" applyFill="1" applyBorder="1" applyAlignment="1">
      <alignment horizontal="center" vertical="center"/>
    </xf>
    <xf numFmtId="9" fontId="60" fillId="0" borderId="3" xfId="0" applyNumberFormat="1" applyFont="1" applyFill="1" applyBorder="1" applyAlignment="1">
      <alignment horizontal="center" vertical="center" wrapText="1"/>
    </xf>
    <xf numFmtId="0" fontId="60" fillId="0" borderId="3" xfId="0" applyFont="1" applyFill="1" applyBorder="1" applyAlignment="1">
      <alignment horizontal="center" vertical="center" wrapText="1"/>
    </xf>
    <xf numFmtId="0" fontId="58" fillId="0" borderId="39" xfId="0" applyFont="1" applyFill="1" applyBorder="1" applyAlignment="1">
      <alignment horizontal="center" vertical="center"/>
    </xf>
    <xf numFmtId="0" fontId="58" fillId="0" borderId="3" xfId="0" applyFont="1" applyFill="1" applyBorder="1" applyAlignment="1">
      <alignment horizontal="center" vertical="center" wrapText="1"/>
    </xf>
    <xf numFmtId="9" fontId="58" fillId="0" borderId="3" xfId="0" applyNumberFormat="1" applyFont="1" applyFill="1" applyBorder="1" applyAlignment="1">
      <alignment horizontal="center" vertical="center"/>
    </xf>
    <xf numFmtId="0" fontId="61" fillId="0" borderId="8" xfId="0" applyFont="1" applyFill="1" applyBorder="1" applyAlignment="1">
      <alignment horizontal="center" vertical="center" wrapText="1"/>
    </xf>
    <xf numFmtId="0" fontId="61" fillId="0" borderId="20" xfId="0" applyFont="1" applyFill="1" applyBorder="1" applyAlignment="1">
      <alignment horizontal="center" vertical="center" wrapText="1"/>
    </xf>
    <xf numFmtId="0" fontId="58" fillId="0" borderId="20" xfId="0" applyFont="1" applyFill="1" applyBorder="1" applyAlignment="1">
      <alignment horizontal="center" vertical="center" wrapText="1"/>
    </xf>
    <xf numFmtId="0" fontId="59" fillId="0" borderId="8" xfId="51" applyNumberFormat="1" applyFont="1" applyFill="1" applyBorder="1" applyAlignment="1">
      <alignment horizontal="center" vertical="center" wrapText="1"/>
    </xf>
    <xf numFmtId="0" fontId="59" fillId="0" borderId="5" xfId="51" applyNumberFormat="1" applyFont="1" applyFill="1" applyBorder="1" applyAlignment="1">
      <alignment horizontal="center" vertical="center" wrapText="1"/>
    </xf>
    <xf numFmtId="57" fontId="60" fillId="0" borderId="1" xfId="0" applyNumberFormat="1" applyFont="1" applyFill="1" applyBorder="1" applyAlignment="1" applyProtection="1">
      <alignment horizontal="center" vertical="center" wrapText="1"/>
    </xf>
    <xf numFmtId="0" fontId="59" fillId="0" borderId="1" xfId="0" applyFont="1" applyFill="1" applyBorder="1" applyAlignment="1">
      <alignment horizontal="center" vertical="center" wrapText="1"/>
    </xf>
    <xf numFmtId="0" fontId="59" fillId="0" borderId="1" xfId="0" applyNumberFormat="1" applyFont="1" applyFill="1" applyBorder="1" applyAlignment="1">
      <alignment horizontal="center" vertical="center" wrapText="1"/>
    </xf>
    <xf numFmtId="176" fontId="59" fillId="0" borderId="8" xfId="51" applyNumberFormat="1" applyFont="1" applyFill="1" applyBorder="1" applyAlignment="1">
      <alignment horizontal="center" vertical="center" wrapText="1"/>
    </xf>
    <xf numFmtId="176" fontId="59" fillId="0" borderId="9" xfId="51" applyNumberFormat="1" applyFont="1" applyFill="1" applyBorder="1" applyAlignment="1">
      <alignment horizontal="center" vertical="center" wrapText="1"/>
    </xf>
    <xf numFmtId="176" fontId="59" fillId="0" borderId="5" xfId="51" applyNumberFormat="1" applyFont="1" applyFill="1" applyBorder="1" applyAlignment="1">
      <alignment horizontal="center" vertical="center" wrapText="1"/>
    </xf>
    <xf numFmtId="176" fontId="59" fillId="0" borderId="1" xfId="51" applyNumberFormat="1" applyFont="1" applyFill="1" applyBorder="1" applyAlignment="1">
      <alignment horizontal="center" vertical="center" wrapText="1"/>
    </xf>
    <xf numFmtId="0" fontId="59" fillId="0" borderId="1" xfId="0" applyNumberFormat="1" applyFont="1" applyFill="1" applyBorder="1" applyAlignment="1" applyProtection="1">
      <alignment horizontal="center" vertical="center" wrapText="1"/>
    </xf>
    <xf numFmtId="0" fontId="60" fillId="0" borderId="1" xfId="0" applyNumberFormat="1" applyFont="1" applyFill="1" applyBorder="1" applyAlignment="1" applyProtection="1">
      <alignment horizontal="center" vertical="center" wrapText="1"/>
    </xf>
    <xf numFmtId="9" fontId="58" fillId="0" borderId="1" xfId="0" applyNumberFormat="1" applyFont="1" applyFill="1" applyBorder="1" applyAlignment="1">
      <alignment horizontal="center" vertical="center" wrapText="1"/>
    </xf>
    <xf numFmtId="49" fontId="59" fillId="0" borderId="5" xfId="51" applyNumberFormat="1" applyFont="1" applyFill="1" applyBorder="1" applyAlignment="1">
      <alignment horizontal="center" vertical="center"/>
    </xf>
    <xf numFmtId="49" fontId="59" fillId="0" borderId="8" xfId="51" applyNumberFormat="1" applyFont="1" applyFill="1" applyBorder="1" applyAlignment="1">
      <alignment horizontal="center" vertical="center"/>
    </xf>
    <xf numFmtId="49" fontId="59" fillId="0" borderId="9" xfId="51" applyNumberFormat="1" applyFont="1" applyFill="1" applyBorder="1" applyAlignment="1">
      <alignment horizontal="center" vertical="center"/>
    </xf>
    <xf numFmtId="9" fontId="58" fillId="0" borderId="1" xfId="0" applyNumberFormat="1" applyFont="1" applyFill="1" applyBorder="1" applyAlignment="1">
      <alignment horizontal="center" vertical="center"/>
    </xf>
    <xf numFmtId="0" fontId="11" fillId="0" borderId="3" xfId="0" applyNumberFormat="1"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3" fillId="0" borderId="1" xfId="51" applyNumberFormat="1" applyFont="1" applyFill="1" applyBorder="1" applyAlignment="1">
      <alignment horizontal="center" vertical="center" wrapText="1"/>
    </xf>
    <xf numFmtId="0" fontId="13" fillId="0" borderId="1" xfId="0" applyFont="1" applyFill="1" applyBorder="1" applyAlignment="1">
      <alignment horizontal="center" shrinkToFit="1"/>
    </xf>
    <xf numFmtId="49" fontId="13" fillId="0" borderId="1" xfId="51" applyNumberFormat="1"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1" xfId="0" applyFont="1" applyFill="1" applyBorder="1" applyAlignment="1">
      <alignment horizontal="center"/>
    </xf>
    <xf numFmtId="49" fontId="11" fillId="0" borderId="1" xfId="51" applyNumberFormat="1" applyFont="1" applyFill="1" applyBorder="1" applyAlignment="1">
      <alignment horizontal="center" vertical="center" shrinkToFit="1"/>
    </xf>
    <xf numFmtId="9" fontId="13" fillId="0" borderId="1" xfId="0" applyNumberFormat="1" applyFont="1" applyFill="1" applyBorder="1" applyAlignment="1">
      <alignment horizontal="center"/>
    </xf>
    <xf numFmtId="49" fontId="11" fillId="0" borderId="3" xfId="0" applyNumberFormat="1" applyFont="1" applyFill="1" applyBorder="1" applyAlignment="1">
      <alignment horizontal="justify" vertical="center" wrapText="1"/>
    </xf>
    <xf numFmtId="49" fontId="11" fillId="0" borderId="2" xfId="0" applyNumberFormat="1" applyFont="1" applyFill="1" applyBorder="1" applyAlignment="1">
      <alignment horizontal="justify" vertical="center" wrapText="1"/>
    </xf>
    <xf numFmtId="49" fontId="11" fillId="0" borderId="4" xfId="0" applyNumberFormat="1" applyFont="1" applyFill="1" applyBorder="1" applyAlignment="1">
      <alignment horizontal="justify" vertical="center" wrapText="1"/>
    </xf>
    <xf numFmtId="49" fontId="34" fillId="0" borderId="1" xfId="51" applyNumberFormat="1" applyFont="1" applyFill="1" applyBorder="1" applyAlignment="1">
      <alignment horizontal="center" vertical="center" wrapText="1"/>
    </xf>
    <xf numFmtId="49" fontId="34" fillId="0" borderId="5" xfId="51" applyNumberFormat="1" applyFont="1" applyFill="1" applyBorder="1" applyAlignment="1">
      <alignment horizontal="center" vertical="center" wrapText="1"/>
    </xf>
    <xf numFmtId="49" fontId="34" fillId="0" borderId="8" xfId="51" applyNumberFormat="1" applyFont="1" applyFill="1" applyBorder="1" applyAlignment="1">
      <alignment horizontal="center" vertical="center" wrapText="1"/>
    </xf>
    <xf numFmtId="49" fontId="34" fillId="0" borderId="9" xfId="51" applyNumberFormat="1" applyFont="1" applyFill="1" applyBorder="1" applyAlignment="1">
      <alignment horizontal="center" vertical="center" wrapText="1"/>
    </xf>
    <xf numFmtId="0" fontId="23" fillId="0" borderId="1" xfId="51" applyNumberFormat="1" applyFont="1" applyFill="1" applyBorder="1" applyAlignment="1">
      <alignment horizontal="center" vertical="center" wrapText="1"/>
    </xf>
    <xf numFmtId="0" fontId="23" fillId="0" borderId="1" xfId="0" applyFont="1" applyFill="1" applyBorder="1" applyAlignment="1">
      <alignment horizontal="center" vertical="center"/>
    </xf>
    <xf numFmtId="49" fontId="34" fillId="0" borderId="1" xfId="51" applyNumberFormat="1" applyFont="1" applyFill="1" applyBorder="1" applyAlignment="1">
      <alignment horizontal="left" vertical="center" wrapText="1"/>
    </xf>
    <xf numFmtId="0" fontId="62" fillId="0" borderId="0" xfId="0"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0" fontId="63" fillId="0" borderId="0" xfId="0" applyFont="1" applyFill="1" applyBorder="1" applyAlignment="1">
      <alignment horizontal="center" vertical="center" wrapText="1"/>
    </xf>
    <xf numFmtId="49" fontId="18" fillId="0" borderId="2" xfId="0" applyNumberFormat="1" applyFont="1" applyFill="1" applyBorder="1" applyAlignment="1">
      <alignment horizontal="center" vertical="center" wrapText="1"/>
    </xf>
    <xf numFmtId="0" fontId="50" fillId="0" borderId="0"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0" fontId="64" fillId="0" borderId="1" xfId="0" applyFont="1" applyFill="1" applyBorder="1" applyAlignment="1">
      <alignment horizontal="center" vertical="center" wrapText="1"/>
    </xf>
    <xf numFmtId="49" fontId="10" fillId="0" borderId="9"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9" fontId="11" fillId="0" borderId="18" xfId="51" applyNumberFormat="1" applyFont="1" applyFill="1" applyBorder="1" applyAlignment="1">
      <alignment horizontal="center" vertical="center" wrapText="1"/>
    </xf>
    <xf numFmtId="0" fontId="9"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6" fillId="0" borderId="22" xfId="0" applyFont="1" applyFill="1" applyBorder="1" applyAlignment="1">
      <alignment horizontal="center" vertical="center" wrapText="1"/>
    </xf>
    <xf numFmtId="49" fontId="11" fillId="0" borderId="41" xfId="0" applyNumberFormat="1" applyFont="1" applyFill="1" applyBorder="1" applyAlignment="1">
      <alignment horizontal="center" vertical="center" wrapText="1"/>
    </xf>
    <xf numFmtId="49" fontId="11" fillId="0" borderId="42" xfId="51" applyNumberFormat="1" applyFont="1" applyFill="1" applyBorder="1" applyAlignment="1">
      <alignment horizontal="center" vertical="center" wrapText="1"/>
    </xf>
    <xf numFmtId="0" fontId="9" fillId="0" borderId="41" xfId="0" applyFont="1" applyFill="1" applyBorder="1" applyAlignment="1">
      <alignment horizontal="center" vertical="center" wrapText="1"/>
    </xf>
    <xf numFmtId="49" fontId="11" fillId="0" borderId="41" xfId="51" applyNumberFormat="1" applyFont="1" applyFill="1" applyBorder="1" applyAlignment="1">
      <alignment horizontal="center" vertical="center" wrapText="1"/>
    </xf>
    <xf numFmtId="0" fontId="6" fillId="0" borderId="24" xfId="0" applyFont="1" applyFill="1" applyBorder="1" applyAlignment="1">
      <alignment horizontal="center" vertical="center" wrapText="1"/>
    </xf>
    <xf numFmtId="49" fontId="11" fillId="0" borderId="43" xfId="0" applyNumberFormat="1" applyFont="1" applyFill="1" applyBorder="1" applyAlignment="1">
      <alignment horizontal="center" vertical="center" wrapText="1"/>
    </xf>
    <xf numFmtId="49" fontId="11" fillId="0" borderId="43" xfId="51" applyNumberFormat="1" applyFont="1" applyFill="1" applyBorder="1" applyAlignment="1">
      <alignment horizontal="center" vertical="center" wrapText="1"/>
    </xf>
    <xf numFmtId="0" fontId="9" fillId="0" borderId="43" xfId="0" applyFont="1" applyFill="1" applyBorder="1" applyAlignment="1">
      <alignment horizontal="center" vertical="center" wrapText="1"/>
    </xf>
    <xf numFmtId="49" fontId="11" fillId="0" borderId="42" xfId="0" applyNumberFormat="1"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0" fillId="0" borderId="22" xfId="0" applyFont="1" applyFill="1" applyBorder="1" applyAlignment="1">
      <alignment horizontal="center" vertical="center" wrapText="1"/>
    </xf>
    <xf numFmtId="49" fontId="11" fillId="0" borderId="13" xfId="51" applyNumberFormat="1" applyFont="1" applyFill="1" applyBorder="1" applyAlignment="1">
      <alignment horizontal="center" vertical="center" wrapText="1"/>
    </xf>
    <xf numFmtId="0" fontId="9" fillId="0" borderId="4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3" fillId="0" borderId="40"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18" fillId="0" borderId="40"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65" fillId="0" borderId="1" xfId="0" applyFont="1" applyFill="1" applyBorder="1" applyAlignment="1">
      <alignment horizontal="center" vertical="center" wrapText="1"/>
    </xf>
    <xf numFmtId="9" fontId="20" fillId="0" borderId="24" xfId="0" applyNumberFormat="1" applyFont="1" applyFill="1" applyBorder="1" applyAlignment="1">
      <alignment horizontal="center" vertical="center" wrapText="1"/>
    </xf>
    <xf numFmtId="9" fontId="20" fillId="0" borderId="40" xfId="0" applyNumberFormat="1" applyFont="1" applyFill="1" applyBorder="1" applyAlignment="1">
      <alignment horizontal="center" vertical="center" wrapText="1"/>
    </xf>
    <xf numFmtId="0" fontId="20" fillId="0" borderId="21" xfId="0" applyFont="1" applyFill="1" applyBorder="1" applyAlignment="1">
      <alignment horizontal="center" vertical="center" wrapText="1"/>
    </xf>
    <xf numFmtId="9" fontId="20" fillId="0" borderId="22" xfId="0" applyNumberFormat="1" applyFont="1" applyFill="1" applyBorder="1" applyAlignment="1">
      <alignment horizontal="center" vertical="center" wrapText="1"/>
    </xf>
    <xf numFmtId="9" fontId="9" fillId="0" borderId="40" xfId="0" applyNumberFormat="1"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9" xfId="0" applyFont="1" applyFill="1" applyBorder="1" applyAlignment="1">
      <alignment vertical="center" wrapText="1"/>
    </xf>
    <xf numFmtId="49" fontId="43" fillId="0" borderId="1" xfId="0" applyNumberFormat="1" applyFont="1" applyFill="1" applyBorder="1" applyAlignment="1" applyProtection="1">
      <alignment horizontal="center" vertical="center" wrapText="1"/>
    </xf>
    <xf numFmtId="49" fontId="23" fillId="0" borderId="5" xfId="51" applyNumberFormat="1" applyFont="1" applyFill="1" applyBorder="1" applyAlignment="1">
      <alignment horizontal="left" vertical="center" wrapText="1"/>
    </xf>
    <xf numFmtId="49" fontId="23" fillId="0" borderId="8" xfId="51" applyNumberFormat="1" applyFont="1" applyFill="1" applyBorder="1" applyAlignment="1">
      <alignment horizontal="left" vertical="center" wrapText="1"/>
    </xf>
    <xf numFmtId="49" fontId="23" fillId="0" borderId="9" xfId="51" applyNumberFormat="1" applyFont="1" applyFill="1" applyBorder="1" applyAlignment="1">
      <alignment horizontal="left" vertical="center" wrapText="1"/>
    </xf>
    <xf numFmtId="0" fontId="13" fillId="0" borderId="3" xfId="0" applyFont="1" applyFill="1" applyBorder="1" applyAlignment="1">
      <alignment horizontal="center" vertical="center" wrapText="1"/>
    </xf>
    <xf numFmtId="49" fontId="34" fillId="0" borderId="7" xfId="0" applyNumberFormat="1" applyFont="1" applyFill="1" applyBorder="1" applyAlignment="1">
      <alignment horizontal="left" vertical="center" wrapText="1"/>
    </xf>
    <xf numFmtId="49" fontId="11" fillId="0" borderId="13" xfId="0" applyNumberFormat="1" applyFont="1" applyFill="1" applyBorder="1" applyAlignment="1">
      <alignment horizontal="center" vertical="center" wrapText="1"/>
    </xf>
    <xf numFmtId="0" fontId="13" fillId="0" borderId="1" xfId="0" applyFont="1" applyFill="1" applyBorder="1" applyAlignment="1">
      <alignment horizontal="right" vertical="center" wrapText="1"/>
    </xf>
    <xf numFmtId="49" fontId="34" fillId="0" borderId="10" xfId="0" applyNumberFormat="1" applyFont="1" applyFill="1" applyBorder="1" applyAlignment="1">
      <alignment horizontal="left" vertical="center" wrapText="1"/>
    </xf>
    <xf numFmtId="49" fontId="31" fillId="0" borderId="0" xfId="0" applyNumberFormat="1" applyFont="1" applyFill="1" applyBorder="1" applyAlignment="1">
      <alignment horizontal="center" vertical="center" wrapText="1"/>
    </xf>
    <xf numFmtId="49" fontId="11" fillId="2" borderId="1" xfId="51"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11" fillId="0" borderId="16" xfId="51" applyNumberFormat="1" applyFont="1" applyFill="1" applyBorder="1" applyAlignment="1">
      <alignment horizontal="left" vertical="center" wrapText="1"/>
    </xf>
    <xf numFmtId="9" fontId="13" fillId="2" borderId="1" xfId="0" applyNumberFormat="1" applyFont="1" applyFill="1" applyBorder="1" applyAlignment="1">
      <alignment horizontal="center" vertical="center" wrapText="1"/>
    </xf>
    <xf numFmtId="0" fontId="13" fillId="0" borderId="16" xfId="0" applyFont="1" applyFill="1" applyBorder="1" applyAlignment="1">
      <alignment horizontal="center" vertical="center"/>
    </xf>
    <xf numFmtId="0" fontId="66" fillId="0" borderId="5" xfId="0" applyFont="1" applyFill="1" applyBorder="1" applyAlignment="1">
      <alignment horizontal="center" vertical="center" wrapText="1"/>
    </xf>
    <xf numFmtId="0" fontId="67" fillId="0" borderId="5"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7" fillId="0" borderId="8" xfId="0" applyFont="1" applyFill="1" applyBorder="1" applyAlignment="1">
      <alignment horizontal="center" vertical="center" wrapText="1"/>
    </xf>
    <xf numFmtId="0" fontId="66" fillId="0" borderId="20" xfId="0" applyFont="1" applyFill="1" applyBorder="1" applyAlignment="1">
      <alignment horizontal="center" vertical="center" wrapText="1"/>
    </xf>
    <xf numFmtId="0" fontId="67" fillId="0" borderId="20" xfId="0" applyFont="1" applyFill="1" applyBorder="1" applyAlignment="1">
      <alignment horizontal="center" vertical="center" wrapText="1"/>
    </xf>
    <xf numFmtId="9" fontId="20" fillId="0" borderId="27" xfId="0" applyNumberFormat="1" applyFont="1" applyFill="1" applyBorder="1" applyAlignment="1">
      <alignment horizontal="center" vertical="center" wrapText="1"/>
    </xf>
    <xf numFmtId="0" fontId="24" fillId="0" borderId="27" xfId="0" applyFont="1" applyFill="1" applyBorder="1" applyAlignment="1">
      <alignment horizontal="center" vertical="center" wrapText="1"/>
    </xf>
    <xf numFmtId="49" fontId="20" fillId="0" borderId="27" xfId="0" applyNumberFormat="1" applyFont="1" applyFill="1" applyBorder="1" applyAlignment="1">
      <alignment horizontal="center" vertical="center" wrapText="1"/>
    </xf>
    <xf numFmtId="0" fontId="68" fillId="0" borderId="1" xfId="0" applyFont="1" applyFill="1" applyBorder="1" applyAlignment="1">
      <alignment horizontal="center" vertical="center" wrapText="1"/>
    </xf>
    <xf numFmtId="9" fontId="69" fillId="0" borderId="1" xfId="0" applyNumberFormat="1" applyFont="1" applyFill="1" applyBorder="1" applyAlignment="1">
      <alignment horizontal="center" vertical="center" wrapText="1"/>
    </xf>
    <xf numFmtId="0" fontId="7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71" fillId="0" borderId="1"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1" xfId="0" applyFont="1" applyFill="1" applyBorder="1" applyAlignment="1">
      <alignment horizontal="center" wrapText="1"/>
    </xf>
    <xf numFmtId="0" fontId="13" fillId="0" borderId="5" xfId="0" applyFont="1" applyFill="1" applyBorder="1" applyAlignment="1">
      <alignment horizontal="center" wrapText="1"/>
    </xf>
    <xf numFmtId="0" fontId="13" fillId="0" borderId="10" xfId="0" applyFont="1" applyFill="1" applyBorder="1" applyAlignment="1">
      <alignment horizontal="center" vertical="center" wrapText="1"/>
    </xf>
    <xf numFmtId="0" fontId="13" fillId="0" borderId="5" xfId="0" applyFont="1" applyFill="1" applyBorder="1" applyAlignment="1">
      <alignment horizontal="center" vertical="center"/>
    </xf>
    <xf numFmtId="9" fontId="13" fillId="0" borderId="5" xfId="0" applyNumberFormat="1" applyFont="1" applyFill="1" applyBorder="1" applyAlignment="1">
      <alignment horizontal="center" vertical="center"/>
    </xf>
    <xf numFmtId="0" fontId="72" fillId="0" borderId="1" xfId="0" applyFont="1" applyFill="1" applyBorder="1" applyAlignment="1">
      <alignment horizontal="center" vertical="center" wrapText="1"/>
    </xf>
    <xf numFmtId="0" fontId="72" fillId="0" borderId="2" xfId="0" applyNumberFormat="1" applyFont="1" applyFill="1" applyBorder="1" applyAlignment="1">
      <alignment horizontal="center" vertical="center" wrapText="1"/>
    </xf>
    <xf numFmtId="49" fontId="73" fillId="0" borderId="6" xfId="0" applyNumberFormat="1" applyFont="1" applyFill="1" applyBorder="1" applyAlignment="1">
      <alignment horizontal="left" vertical="center" wrapText="1"/>
    </xf>
    <xf numFmtId="49" fontId="73" fillId="0" borderId="7" xfId="0" applyNumberFormat="1" applyFont="1" applyFill="1" applyBorder="1" applyAlignment="1">
      <alignment horizontal="left" vertical="center" wrapText="1"/>
    </xf>
    <xf numFmtId="176" fontId="11" fillId="0" borderId="1" xfId="0" applyNumberFormat="1" applyFont="1" applyFill="1" applyBorder="1" applyAlignment="1">
      <alignment horizontal="center" vertical="center" wrapText="1"/>
    </xf>
    <xf numFmtId="176" fontId="11" fillId="0" borderId="5" xfId="1" applyNumberFormat="1" applyFont="1" applyFill="1" applyBorder="1" applyAlignment="1" applyProtection="1">
      <alignment horizontal="center" vertical="center" wrapText="1"/>
    </xf>
    <xf numFmtId="176" fontId="11" fillId="0" borderId="8" xfId="1" applyNumberFormat="1" applyFont="1" applyFill="1" applyBorder="1" applyAlignment="1" applyProtection="1">
      <alignment horizontal="center" vertical="center" wrapText="1"/>
    </xf>
    <xf numFmtId="49" fontId="11" fillId="0" borderId="12" xfId="0" applyNumberFormat="1" applyFont="1" applyFill="1" applyBorder="1" applyAlignment="1">
      <alignment horizontal="center" vertical="center" wrapText="1"/>
    </xf>
    <xf numFmtId="49" fontId="11" fillId="0" borderId="12" xfId="51" applyNumberFormat="1" applyFont="1" applyFill="1" applyBorder="1" applyAlignment="1">
      <alignment horizontal="left" vertical="center" wrapText="1"/>
    </xf>
    <xf numFmtId="49" fontId="11" fillId="0" borderId="12" xfId="51" applyNumberFormat="1" applyFont="1" applyFill="1" applyBorder="1" applyAlignment="1">
      <alignment horizontal="center" vertical="center" wrapText="1"/>
    </xf>
    <xf numFmtId="176" fontId="11" fillId="0" borderId="12" xfId="51" applyNumberFormat="1" applyFont="1" applyFill="1" applyBorder="1" applyAlignment="1">
      <alignment horizontal="center" vertical="center" wrapText="1"/>
    </xf>
    <xf numFmtId="176" fontId="11" fillId="0" borderId="16" xfId="51" applyNumberFormat="1" applyFont="1" applyFill="1" applyBorder="1" applyAlignment="1">
      <alignment horizontal="center" vertical="center" wrapText="1"/>
    </xf>
    <xf numFmtId="0" fontId="13" fillId="0" borderId="46" xfId="0" applyFont="1" applyFill="1" applyBorder="1" applyAlignment="1">
      <alignment horizontal="center" vertical="center" wrapText="1"/>
    </xf>
    <xf numFmtId="49" fontId="11" fillId="0" borderId="46" xfId="0" applyNumberFormat="1" applyFont="1" applyFill="1" applyBorder="1" applyAlignment="1">
      <alignment horizontal="center" vertical="center" wrapText="1"/>
    </xf>
    <xf numFmtId="0" fontId="72" fillId="0" borderId="4" xfId="0" applyNumberFormat="1" applyFont="1" applyFill="1" applyBorder="1" applyAlignment="1">
      <alignment horizontal="center" vertical="center" wrapText="1"/>
    </xf>
    <xf numFmtId="49" fontId="73" fillId="0" borderId="10" xfId="0" applyNumberFormat="1" applyFont="1" applyFill="1" applyBorder="1" applyAlignment="1">
      <alignment horizontal="left" vertical="center" wrapText="1"/>
    </xf>
    <xf numFmtId="9" fontId="11" fillId="0" borderId="1" xfId="3" applyNumberFormat="1" applyFont="1" applyFill="1" applyBorder="1" applyAlignment="1">
      <alignment horizontal="center" vertical="center" wrapText="1"/>
    </xf>
    <xf numFmtId="0" fontId="11" fillId="0" borderId="1" xfId="3" applyNumberFormat="1" applyFont="1" applyFill="1" applyBorder="1" applyAlignment="1" applyProtection="1">
      <alignment horizontal="center" vertical="center" wrapText="1"/>
    </xf>
    <xf numFmtId="9" fontId="13" fillId="0" borderId="15" xfId="0" applyNumberFormat="1" applyFont="1" applyFill="1" applyBorder="1" applyAlignment="1">
      <alignment horizontal="center" vertical="center" wrapText="1"/>
    </xf>
    <xf numFmtId="9" fontId="13" fillId="0" borderId="47" xfId="0" applyNumberFormat="1" applyFont="1" applyFill="1" applyBorder="1" applyAlignment="1">
      <alignment horizontal="center" vertical="center" wrapText="1"/>
    </xf>
    <xf numFmtId="0" fontId="13" fillId="0" borderId="47" xfId="0" applyFont="1" applyFill="1" applyBorder="1" applyAlignment="1">
      <alignment horizontal="center" vertical="center" wrapText="1"/>
    </xf>
    <xf numFmtId="49" fontId="11" fillId="0" borderId="0" xfId="0" applyNumberFormat="1" applyFont="1" applyFill="1" applyBorder="1" applyAlignment="1">
      <alignment horizontal="left" vertical="center" wrapText="1"/>
    </xf>
    <xf numFmtId="176" fontId="11" fillId="0" borderId="0" xfId="0" applyNumberFormat="1" applyFont="1" applyFill="1" applyBorder="1" applyAlignment="1">
      <alignment horizontal="center" vertical="center" wrapText="1"/>
    </xf>
    <xf numFmtId="9" fontId="25" fillId="0" borderId="1" xfId="3" applyFont="1" applyFill="1" applyBorder="1" applyAlignment="1">
      <alignment horizontal="center" vertical="center"/>
    </xf>
    <xf numFmtId="0" fontId="74" fillId="0" borderId="0" xfId="0" applyFont="1" applyFill="1" applyBorder="1" applyAlignment="1">
      <alignment vertical="center"/>
    </xf>
    <xf numFmtId="179" fontId="11" fillId="0" borderId="1" xfId="51" applyNumberFormat="1"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0" fontId="75" fillId="0" borderId="0" xfId="0" applyFont="1" applyAlignment="1">
      <alignment horizontal="center" vertical="center"/>
    </xf>
    <xf numFmtId="0" fontId="76" fillId="0" borderId="1" xfId="0" applyFont="1" applyBorder="1" applyAlignment="1">
      <alignment horizontal="center" vertical="center"/>
    </xf>
    <xf numFmtId="0" fontId="76"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16" fontId="77" fillId="0" borderId="1" xfId="0" applyNumberFormat="1" applyFont="1" applyBorder="1" applyAlignment="1">
      <alignment horizontal="center" vertical="center"/>
    </xf>
    <xf numFmtId="0" fontId="0" fillId="0" borderId="0" xfId="0" applyAlignment="1">
      <alignment horizontal="center" vertical="center"/>
    </xf>
    <xf numFmtId="0" fontId="77" fillId="0" borderId="1" xfId="0" applyNumberFormat="1" applyFont="1" applyBorder="1" applyAlignment="1">
      <alignment horizontal="center" vertical="center"/>
    </xf>
    <xf numFmtId="0" fontId="0" fillId="0" borderId="0" xfId="0" applyAlignment="1">
      <alignment horizontal="left" vertical="center" wrapText="1"/>
    </xf>
    <xf numFmtId="0" fontId="13" fillId="0" borderId="16"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表样)2025年预算项目支出预算上下年度对比表" xfId="49"/>
    <cellStyle name="常规 2 3" xfId="50"/>
    <cellStyle name="常规 3" xfId="51"/>
    <cellStyle name="常规 2"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7" Type="http://schemas.openxmlformats.org/officeDocument/2006/relationships/styles" Target="styles.xml"/><Relationship Id="rId66" Type="http://schemas.openxmlformats.org/officeDocument/2006/relationships/sharedStrings" Target="sharedStrings.xml"/><Relationship Id="rId65" Type="http://schemas.openxmlformats.org/officeDocument/2006/relationships/theme" Target="theme/theme1.xml"/><Relationship Id="rId64" Type="http://schemas.openxmlformats.org/officeDocument/2006/relationships/connections" Target="connections.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workbookViewId="0">
      <selection activeCell="F19" sqref="F19"/>
    </sheetView>
  </sheetViews>
  <sheetFormatPr defaultColWidth="9" defaultRowHeight="13.5" outlineLevelCol="6"/>
  <cols>
    <col min="1" max="1" width="8.38333333333333" customWidth="1"/>
    <col min="2" max="2" width="19.75" customWidth="1"/>
    <col min="3" max="3" width="12.5" customWidth="1"/>
    <col min="4" max="4" width="2.25" customWidth="1"/>
    <col min="6" max="6" width="19.6333333333333" customWidth="1"/>
    <col min="7" max="7" width="13" customWidth="1"/>
  </cols>
  <sheetData>
    <row r="1" ht="42" customHeight="1" spans="1:7">
      <c r="A1" s="662" t="s">
        <v>0</v>
      </c>
      <c r="B1" s="662"/>
      <c r="C1" s="662"/>
      <c r="D1" s="662"/>
      <c r="E1" s="662"/>
      <c r="F1" s="662"/>
      <c r="G1" s="662"/>
    </row>
    <row r="2" ht="24" customHeight="1" spans="1:7">
      <c r="A2" s="663" t="s">
        <v>1</v>
      </c>
      <c r="B2" s="663" t="s">
        <v>2</v>
      </c>
      <c r="C2" s="663" t="s">
        <v>3</v>
      </c>
      <c r="D2" s="664"/>
      <c r="E2" s="663" t="s">
        <v>1</v>
      </c>
      <c r="F2" s="663" t="s">
        <v>2</v>
      </c>
      <c r="G2" s="663" t="s">
        <v>3</v>
      </c>
    </row>
    <row r="3" ht="18" customHeight="1" spans="1:7">
      <c r="A3" s="665">
        <v>1</v>
      </c>
      <c r="B3" s="666" t="s">
        <v>4</v>
      </c>
      <c r="C3" s="667"/>
      <c r="D3" s="668"/>
      <c r="E3" s="665">
        <v>34</v>
      </c>
      <c r="F3" s="666" t="s">
        <v>5</v>
      </c>
      <c r="G3" s="667"/>
    </row>
    <row r="4" ht="18" customHeight="1" spans="1:7">
      <c r="A4" s="665">
        <v>2</v>
      </c>
      <c r="B4" s="666" t="s">
        <v>6</v>
      </c>
      <c r="C4" s="667"/>
      <c r="D4" s="668"/>
      <c r="E4" s="665">
        <v>35</v>
      </c>
      <c r="F4" s="666" t="s">
        <v>7</v>
      </c>
      <c r="G4" s="667"/>
    </row>
    <row r="5" ht="18" customHeight="1" spans="1:7">
      <c r="A5" s="665">
        <v>3</v>
      </c>
      <c r="B5" s="666" t="s">
        <v>8</v>
      </c>
      <c r="C5" s="667"/>
      <c r="D5" s="668"/>
      <c r="E5" s="665">
        <v>36</v>
      </c>
      <c r="F5" s="666" t="s">
        <v>9</v>
      </c>
      <c r="G5" s="667"/>
    </row>
    <row r="6" ht="18" customHeight="1" spans="1:7">
      <c r="A6" s="665">
        <v>4</v>
      </c>
      <c r="B6" s="666" t="s">
        <v>10</v>
      </c>
      <c r="C6" s="667"/>
      <c r="D6" s="668"/>
      <c r="E6" s="665">
        <v>37</v>
      </c>
      <c r="F6" s="666" t="s">
        <v>11</v>
      </c>
      <c r="G6" s="669"/>
    </row>
    <row r="7" ht="18" customHeight="1" spans="1:7">
      <c r="A7" s="665">
        <v>5</v>
      </c>
      <c r="B7" s="666" t="s">
        <v>12</v>
      </c>
      <c r="C7" s="667"/>
      <c r="D7" s="668"/>
      <c r="E7" s="665">
        <v>38</v>
      </c>
      <c r="F7" s="666" t="s">
        <v>13</v>
      </c>
      <c r="G7" s="667"/>
    </row>
    <row r="8" ht="18" customHeight="1" spans="1:7">
      <c r="A8" s="665">
        <v>6</v>
      </c>
      <c r="B8" s="666" t="s">
        <v>14</v>
      </c>
      <c r="C8" s="667"/>
      <c r="D8" s="668"/>
      <c r="E8" s="665">
        <v>39</v>
      </c>
      <c r="F8" s="666" t="s">
        <v>15</v>
      </c>
      <c r="G8" s="667"/>
    </row>
    <row r="9" ht="18" customHeight="1" spans="1:7">
      <c r="A9" s="665">
        <v>7</v>
      </c>
      <c r="B9" s="666" t="s">
        <v>16</v>
      </c>
      <c r="C9" s="667"/>
      <c r="D9" s="668"/>
      <c r="E9" s="665">
        <v>40</v>
      </c>
      <c r="F9" s="666" t="s">
        <v>17</v>
      </c>
      <c r="G9" s="667"/>
    </row>
    <row r="10" ht="18" customHeight="1" spans="1:7">
      <c r="A10" s="665">
        <v>8</v>
      </c>
      <c r="B10" s="666" t="s">
        <v>18</v>
      </c>
      <c r="C10" s="667"/>
      <c r="D10" s="668"/>
      <c r="E10" s="665">
        <v>41</v>
      </c>
      <c r="F10" s="666" t="s">
        <v>19</v>
      </c>
      <c r="G10" s="667"/>
    </row>
    <row r="11" ht="18" customHeight="1" spans="1:7">
      <c r="A11" s="665">
        <v>9</v>
      </c>
      <c r="B11" s="666" t="s">
        <v>20</v>
      </c>
      <c r="C11" s="669"/>
      <c r="D11" s="668"/>
      <c r="E11" s="665">
        <v>42</v>
      </c>
      <c r="F11" s="666" t="s">
        <v>21</v>
      </c>
      <c r="G11" s="667"/>
    </row>
    <row r="12" ht="18" customHeight="1" spans="1:7">
      <c r="A12" s="665">
        <v>10</v>
      </c>
      <c r="B12" s="666" t="s">
        <v>22</v>
      </c>
      <c r="C12" s="669"/>
      <c r="D12" s="668"/>
      <c r="E12" s="665">
        <v>43</v>
      </c>
      <c r="F12" s="666" t="s">
        <v>23</v>
      </c>
      <c r="G12" s="667"/>
    </row>
    <row r="13" ht="18" customHeight="1" spans="1:7">
      <c r="A13" s="665">
        <v>11</v>
      </c>
      <c r="B13" s="666" t="s">
        <v>24</v>
      </c>
      <c r="C13" s="667"/>
      <c r="D13" s="668"/>
      <c r="E13" s="665">
        <v>44</v>
      </c>
      <c r="F13" s="666" t="s">
        <v>25</v>
      </c>
      <c r="G13" s="667"/>
    </row>
    <row r="14" ht="18" customHeight="1" spans="1:7">
      <c r="A14" s="665">
        <v>12</v>
      </c>
      <c r="B14" s="666" t="s">
        <v>26</v>
      </c>
      <c r="C14" s="667"/>
      <c r="D14" s="668"/>
      <c r="E14" s="665">
        <v>45</v>
      </c>
      <c r="F14" s="666" t="s">
        <v>27</v>
      </c>
      <c r="G14" s="667"/>
    </row>
    <row r="15" ht="18" customHeight="1" spans="1:7">
      <c r="A15" s="665">
        <v>13</v>
      </c>
      <c r="B15" s="666" t="s">
        <v>28</v>
      </c>
      <c r="C15" s="667"/>
      <c r="D15" s="668"/>
      <c r="E15" s="665">
        <v>46</v>
      </c>
      <c r="F15" s="666" t="s">
        <v>29</v>
      </c>
      <c r="G15" s="667"/>
    </row>
    <row r="16" ht="18" customHeight="1" spans="1:7">
      <c r="A16" s="665">
        <v>14</v>
      </c>
      <c r="B16" s="666" t="s">
        <v>30</v>
      </c>
      <c r="C16" s="667"/>
      <c r="D16" s="668"/>
      <c r="E16" s="665">
        <v>47</v>
      </c>
      <c r="F16" s="666" t="s">
        <v>31</v>
      </c>
      <c r="G16" s="667"/>
    </row>
    <row r="17" ht="18" customHeight="1" spans="1:7">
      <c r="A17" s="665">
        <v>15</v>
      </c>
      <c r="B17" s="666" t="s">
        <v>32</v>
      </c>
      <c r="C17" s="667"/>
      <c r="D17" s="668"/>
      <c r="E17" s="665">
        <v>48</v>
      </c>
      <c r="F17" s="666" t="s">
        <v>33</v>
      </c>
      <c r="G17" s="669"/>
    </row>
    <row r="18" ht="18" customHeight="1" spans="1:7">
      <c r="A18" s="665">
        <v>16</v>
      </c>
      <c r="B18" s="666" t="s">
        <v>34</v>
      </c>
      <c r="C18" s="667"/>
      <c r="D18" s="668"/>
      <c r="E18" s="665">
        <v>49</v>
      </c>
      <c r="F18" s="666" t="s">
        <v>35</v>
      </c>
      <c r="G18" s="667"/>
    </row>
    <row r="19" ht="18" customHeight="1" spans="1:7">
      <c r="A19" s="665">
        <v>17</v>
      </c>
      <c r="B19" s="666" t="s">
        <v>36</v>
      </c>
      <c r="C19" s="667"/>
      <c r="D19" s="668"/>
      <c r="E19" s="665">
        <v>50</v>
      </c>
      <c r="F19" s="666" t="s">
        <v>37</v>
      </c>
      <c r="G19" s="669"/>
    </row>
    <row r="20" ht="18" customHeight="1" spans="1:7">
      <c r="A20" s="665">
        <v>18</v>
      </c>
      <c r="B20" s="666" t="s">
        <v>38</v>
      </c>
      <c r="C20" s="667"/>
      <c r="D20" s="668"/>
      <c r="E20" s="665">
        <v>51</v>
      </c>
      <c r="F20" s="666" t="s">
        <v>39</v>
      </c>
      <c r="G20" s="669"/>
    </row>
    <row r="21" ht="18" customHeight="1" spans="1:7">
      <c r="A21" s="665">
        <v>19</v>
      </c>
      <c r="B21" s="666" t="s">
        <v>40</v>
      </c>
      <c r="C21" s="667"/>
      <c r="D21" s="668"/>
      <c r="E21" s="665">
        <v>52</v>
      </c>
      <c r="F21" s="666" t="s">
        <v>41</v>
      </c>
      <c r="G21" s="667"/>
    </row>
    <row r="22" ht="18" customHeight="1" spans="1:7">
      <c r="A22" s="665">
        <v>20</v>
      </c>
      <c r="B22" s="666" t="s">
        <v>42</v>
      </c>
      <c r="C22" s="667"/>
      <c r="D22" s="668"/>
      <c r="E22" s="665">
        <v>53</v>
      </c>
      <c r="F22" s="666" t="s">
        <v>43</v>
      </c>
      <c r="G22" s="669"/>
    </row>
    <row r="23" ht="18" customHeight="1" spans="1:7">
      <c r="A23" s="665">
        <v>21</v>
      </c>
      <c r="B23" s="666" t="s">
        <v>44</v>
      </c>
      <c r="C23" s="667"/>
      <c r="D23" s="668"/>
      <c r="E23" s="665">
        <v>54</v>
      </c>
      <c r="F23" s="666" t="s">
        <v>45</v>
      </c>
      <c r="G23" s="667"/>
    </row>
    <row r="24" ht="18" customHeight="1" spans="1:7">
      <c r="A24" s="665">
        <v>22</v>
      </c>
      <c r="B24" s="666" t="s">
        <v>46</v>
      </c>
      <c r="C24" s="667"/>
      <c r="D24" s="668"/>
      <c r="E24" s="665">
        <v>55</v>
      </c>
      <c r="F24" s="666" t="s">
        <v>47</v>
      </c>
      <c r="G24" s="667"/>
    </row>
    <row r="25" ht="18" customHeight="1" spans="1:7">
      <c r="A25" s="665">
        <v>23</v>
      </c>
      <c r="B25" s="666" t="s">
        <v>48</v>
      </c>
      <c r="C25" s="667"/>
      <c r="D25" s="668"/>
      <c r="E25" s="665">
        <v>56</v>
      </c>
      <c r="F25" s="666" t="s">
        <v>49</v>
      </c>
      <c r="G25" s="669"/>
    </row>
    <row r="26" ht="18" customHeight="1" spans="1:7">
      <c r="A26" s="665">
        <v>24</v>
      </c>
      <c r="B26" s="666" t="s">
        <v>50</v>
      </c>
      <c r="C26" s="667"/>
      <c r="D26" s="668"/>
      <c r="E26" s="665">
        <v>57</v>
      </c>
      <c r="F26" s="666" t="s">
        <v>51</v>
      </c>
      <c r="G26" s="667"/>
    </row>
    <row r="27" ht="18" customHeight="1" spans="1:7">
      <c r="A27" s="665">
        <v>25</v>
      </c>
      <c r="B27" s="666" t="s">
        <v>52</v>
      </c>
      <c r="C27" s="667"/>
      <c r="D27" s="668"/>
      <c r="E27" s="665">
        <v>58</v>
      </c>
      <c r="F27" s="666" t="s">
        <v>53</v>
      </c>
      <c r="G27" s="667"/>
    </row>
    <row r="28" ht="18" customHeight="1" spans="1:7">
      <c r="A28" s="665">
        <v>26</v>
      </c>
      <c r="B28" s="666" t="s">
        <v>54</v>
      </c>
      <c r="C28" s="667"/>
      <c r="D28" s="668"/>
      <c r="E28" s="665">
        <v>59</v>
      </c>
      <c r="F28" s="666" t="s">
        <v>55</v>
      </c>
      <c r="G28" s="667"/>
    </row>
    <row r="29" ht="18" customHeight="1" spans="1:7">
      <c r="A29" s="665">
        <v>27</v>
      </c>
      <c r="B29" s="666" t="s">
        <v>56</v>
      </c>
      <c r="C29" s="667"/>
      <c r="D29" s="668"/>
      <c r="E29" s="665">
        <v>60</v>
      </c>
      <c r="F29" s="666" t="s">
        <v>57</v>
      </c>
      <c r="G29" s="667"/>
    </row>
    <row r="30" ht="18" customHeight="1" spans="1:7">
      <c r="A30" s="665">
        <v>28</v>
      </c>
      <c r="B30" s="666" t="s">
        <v>58</v>
      </c>
      <c r="C30" s="667"/>
      <c r="D30" s="668"/>
      <c r="E30" s="665">
        <v>61</v>
      </c>
      <c r="F30" s="666" t="s">
        <v>59</v>
      </c>
      <c r="G30" s="667"/>
    </row>
    <row r="31" ht="18" customHeight="1" spans="1:7">
      <c r="A31" s="665">
        <v>29</v>
      </c>
      <c r="B31" s="666" t="s">
        <v>60</v>
      </c>
      <c r="C31" s="667"/>
      <c r="D31" s="668"/>
      <c r="E31" s="665">
        <v>62</v>
      </c>
      <c r="F31" s="666" t="s">
        <v>61</v>
      </c>
      <c r="G31" s="667"/>
    </row>
    <row r="32" ht="18" customHeight="1" spans="1:7">
      <c r="A32" s="665">
        <v>30</v>
      </c>
      <c r="B32" s="666" t="s">
        <v>62</v>
      </c>
      <c r="C32" s="667"/>
      <c r="D32" s="668"/>
      <c r="E32" s="665" t="s">
        <v>63</v>
      </c>
      <c r="F32" s="666" t="s">
        <v>64</v>
      </c>
      <c r="G32" s="667"/>
    </row>
    <row r="33" ht="18" customHeight="1" spans="1:7">
      <c r="A33" s="665">
        <v>31</v>
      </c>
      <c r="B33" s="666" t="s">
        <v>65</v>
      </c>
      <c r="C33" s="667"/>
      <c r="D33" s="668"/>
      <c r="E33" s="665"/>
      <c r="F33" s="666" t="s">
        <v>66</v>
      </c>
      <c r="G33" s="667"/>
    </row>
    <row r="34" ht="18" customHeight="1" spans="1:7">
      <c r="A34" s="665">
        <v>32</v>
      </c>
      <c r="B34" s="666" t="s">
        <v>67</v>
      </c>
      <c r="C34" s="667"/>
      <c r="D34" s="668"/>
      <c r="E34" s="665"/>
      <c r="F34" s="666" t="s">
        <v>68</v>
      </c>
      <c r="G34" s="667"/>
    </row>
    <row r="35" ht="18" customHeight="1" spans="1:7">
      <c r="A35" s="665">
        <v>33</v>
      </c>
      <c r="B35" s="666" t="s">
        <v>69</v>
      </c>
      <c r="C35" s="667"/>
      <c r="D35" s="668"/>
      <c r="E35" s="665"/>
      <c r="F35" s="666" t="s">
        <v>70</v>
      </c>
      <c r="G35" s="667"/>
    </row>
    <row r="36" ht="32" customHeight="1" spans="1:7">
      <c r="A36" s="670" t="s">
        <v>71</v>
      </c>
      <c r="B36" s="670"/>
      <c r="C36" s="670"/>
      <c r="D36" s="670"/>
      <c r="E36" s="670"/>
      <c r="F36" s="670"/>
      <c r="G36" s="670"/>
    </row>
  </sheetData>
  <mergeCells count="3">
    <mergeCell ref="A1:G1"/>
    <mergeCell ref="A36:G36"/>
    <mergeCell ref="E32:E3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
  <sheetViews>
    <sheetView zoomScale="50" zoomScaleNormal="50" workbookViewId="0">
      <selection activeCell="F5" sqref="F5"/>
    </sheetView>
  </sheetViews>
  <sheetFormatPr defaultColWidth="9" defaultRowHeight="16.5"/>
  <cols>
    <col min="1" max="1" width="12.175" style="52" customWidth="1"/>
    <col min="2" max="2" width="16.5" style="52" customWidth="1"/>
    <col min="3" max="3" width="36.25" style="52" customWidth="1"/>
    <col min="4" max="4" width="15" style="52" customWidth="1"/>
    <col min="5" max="5" width="11" style="52" customWidth="1"/>
    <col min="6" max="6" width="18.9" style="52" customWidth="1"/>
    <col min="7" max="7" width="25" style="54" customWidth="1"/>
    <col min="8" max="8" width="33.5" style="52" customWidth="1"/>
    <col min="9" max="9" width="12.05" style="52" customWidth="1"/>
    <col min="10" max="10" width="10.3583333333333" style="52" customWidth="1"/>
    <col min="11" max="11" width="21.75" style="52" customWidth="1"/>
    <col min="12" max="16384" width="9" style="659"/>
  </cols>
  <sheetData>
    <row r="1" ht="25.5" spans="1:1">
      <c r="A1" s="55"/>
    </row>
    <row r="2" ht="47.25" spans="1:11">
      <c r="A2" s="56" t="s">
        <v>72</v>
      </c>
      <c r="B2" s="56"/>
      <c r="C2" s="56"/>
      <c r="D2" s="56"/>
      <c r="E2" s="56"/>
      <c r="F2" s="56"/>
      <c r="G2" s="57"/>
      <c r="H2" s="56"/>
      <c r="I2" s="56"/>
      <c r="J2" s="56"/>
      <c r="K2" s="56"/>
    </row>
    <row r="3" ht="51" spans="1:11">
      <c r="A3" s="58" t="s">
        <v>73</v>
      </c>
      <c r="B3" s="59" t="s">
        <v>74</v>
      </c>
      <c r="C3" s="59"/>
      <c r="D3" s="59"/>
      <c r="E3" s="59"/>
      <c r="F3" s="59" t="s">
        <v>75</v>
      </c>
      <c r="G3" s="59" t="s">
        <v>4</v>
      </c>
      <c r="H3" s="59"/>
      <c r="I3" s="59"/>
      <c r="J3" s="59"/>
      <c r="K3" s="59"/>
    </row>
    <row r="4" ht="51" spans="1:11">
      <c r="A4" s="58" t="s">
        <v>76</v>
      </c>
      <c r="B4" s="59" t="s">
        <v>77</v>
      </c>
      <c r="C4" s="258">
        <f>220+24</f>
        <v>244</v>
      </c>
      <c r="D4" s="258"/>
      <c r="E4" s="258"/>
      <c r="F4" s="59" t="s">
        <v>78</v>
      </c>
      <c r="G4" s="59">
        <v>1</v>
      </c>
      <c r="H4" s="59"/>
      <c r="I4" s="59"/>
      <c r="J4" s="59"/>
      <c r="K4" s="59"/>
    </row>
    <row r="5" ht="51" spans="1:11">
      <c r="A5" s="58" t="s">
        <v>79</v>
      </c>
      <c r="B5" s="58" t="s">
        <v>80</v>
      </c>
      <c r="C5" s="58" t="s">
        <v>81</v>
      </c>
      <c r="D5" s="58"/>
      <c r="E5" s="58"/>
      <c r="F5" s="58" t="s">
        <v>82</v>
      </c>
      <c r="G5" s="58" t="s">
        <v>81</v>
      </c>
      <c r="H5" s="58"/>
      <c r="I5" s="58"/>
      <c r="J5" s="58"/>
      <c r="K5" s="58"/>
    </row>
    <row r="6" ht="52" customHeight="1" spans="1:11">
      <c r="A6" s="58"/>
      <c r="B6" s="58" t="s">
        <v>83</v>
      </c>
      <c r="C6" s="38">
        <f>6028.12+467.29</f>
        <v>6495.41</v>
      </c>
      <c r="D6" s="38"/>
      <c r="E6" s="38"/>
      <c r="F6" s="58" t="s">
        <v>84</v>
      </c>
      <c r="G6" s="58">
        <f>C6+C7</f>
        <v>11117.41</v>
      </c>
      <c r="H6" s="58"/>
      <c r="I6" s="58"/>
      <c r="J6" s="58"/>
      <c r="K6" s="58"/>
    </row>
    <row r="7" ht="52" customHeight="1" spans="1:11">
      <c r="A7" s="58"/>
      <c r="B7" s="20" t="s">
        <v>85</v>
      </c>
      <c r="C7" s="38">
        <f>950+3672</f>
        <v>4622</v>
      </c>
      <c r="D7" s="38"/>
      <c r="E7" s="38"/>
      <c r="F7" s="58" t="s">
        <v>86</v>
      </c>
      <c r="G7" s="58"/>
      <c r="H7" s="58"/>
      <c r="I7" s="58"/>
      <c r="J7" s="58"/>
      <c r="K7" s="58"/>
    </row>
    <row r="8" ht="408" customHeight="1" spans="1:11">
      <c r="A8" s="21" t="s">
        <v>87</v>
      </c>
      <c r="B8" s="268" t="s">
        <v>88</v>
      </c>
      <c r="C8" s="268"/>
      <c r="D8" s="268"/>
      <c r="E8" s="268"/>
      <c r="F8" s="268"/>
      <c r="G8" s="268"/>
      <c r="H8" s="268"/>
      <c r="I8" s="268"/>
      <c r="J8" s="268"/>
      <c r="K8" s="268"/>
    </row>
    <row r="9" ht="43" customHeight="1" spans="1:11">
      <c r="A9" s="58" t="s">
        <v>1</v>
      </c>
      <c r="B9" s="20" t="s">
        <v>89</v>
      </c>
      <c r="C9" s="20" t="s">
        <v>90</v>
      </c>
      <c r="D9" s="20" t="s">
        <v>91</v>
      </c>
      <c r="E9" s="20" t="s">
        <v>92</v>
      </c>
      <c r="F9" s="21" t="s">
        <v>93</v>
      </c>
      <c r="G9" s="21"/>
      <c r="H9" s="21"/>
      <c r="I9" s="20" t="s">
        <v>94</v>
      </c>
      <c r="J9" s="20" t="s">
        <v>95</v>
      </c>
      <c r="K9" s="20" t="s">
        <v>96</v>
      </c>
    </row>
    <row r="10" ht="52" customHeight="1" spans="1:11">
      <c r="A10" s="58"/>
      <c r="B10" s="20"/>
      <c r="C10" s="20"/>
      <c r="D10" s="20"/>
      <c r="E10" s="20"/>
      <c r="F10" s="27" t="s">
        <v>97</v>
      </c>
      <c r="G10" s="27" t="s">
        <v>98</v>
      </c>
      <c r="H10" s="27" t="s">
        <v>99</v>
      </c>
      <c r="I10" s="20"/>
      <c r="J10" s="20"/>
      <c r="K10" s="20"/>
    </row>
    <row r="11" ht="60" customHeight="1" spans="1:11">
      <c r="A11" s="58">
        <v>1</v>
      </c>
      <c r="B11" s="46" t="s">
        <v>100</v>
      </c>
      <c r="C11" s="32" t="s">
        <v>101</v>
      </c>
      <c r="D11" s="32" t="s">
        <v>102</v>
      </c>
      <c r="E11" s="32">
        <v>100</v>
      </c>
      <c r="F11" s="32" t="s">
        <v>103</v>
      </c>
      <c r="G11" s="38" t="s">
        <v>104</v>
      </c>
      <c r="H11" s="38" t="s">
        <v>105</v>
      </c>
      <c r="I11" s="38" t="s">
        <v>106</v>
      </c>
      <c r="J11" s="38" t="s">
        <v>107</v>
      </c>
      <c r="K11" s="38" t="s">
        <v>108</v>
      </c>
    </row>
    <row r="12" ht="60" customHeight="1" spans="1:11">
      <c r="A12" s="58"/>
      <c r="B12" s="46"/>
      <c r="C12" s="32"/>
      <c r="D12" s="32"/>
      <c r="E12" s="32"/>
      <c r="F12" s="32" t="s">
        <v>109</v>
      </c>
      <c r="G12" s="38" t="s">
        <v>110</v>
      </c>
      <c r="H12" s="38" t="s">
        <v>111</v>
      </c>
      <c r="I12" s="38" t="s">
        <v>106</v>
      </c>
      <c r="J12" s="38" t="s">
        <v>112</v>
      </c>
      <c r="K12" s="38">
        <v>50</v>
      </c>
    </row>
    <row r="13" ht="60" customHeight="1" spans="1:11">
      <c r="A13" s="58"/>
      <c r="B13" s="46"/>
      <c r="C13" s="32"/>
      <c r="D13" s="32"/>
      <c r="E13" s="32"/>
      <c r="F13" s="32" t="s">
        <v>109</v>
      </c>
      <c r="G13" s="38" t="s">
        <v>113</v>
      </c>
      <c r="H13" s="38" t="s">
        <v>114</v>
      </c>
      <c r="I13" s="38" t="s">
        <v>106</v>
      </c>
      <c r="J13" s="48" t="s">
        <v>112</v>
      </c>
      <c r="K13" s="77">
        <v>0.95</v>
      </c>
    </row>
    <row r="14" ht="60" customHeight="1" spans="1:11">
      <c r="A14" s="58"/>
      <c r="B14" s="46"/>
      <c r="C14" s="32"/>
      <c r="D14" s="32"/>
      <c r="E14" s="32"/>
      <c r="F14" s="32" t="s">
        <v>109</v>
      </c>
      <c r="G14" s="38" t="s">
        <v>115</v>
      </c>
      <c r="H14" s="38" t="s">
        <v>116</v>
      </c>
      <c r="I14" s="38" t="s">
        <v>106</v>
      </c>
      <c r="J14" s="48" t="s">
        <v>112</v>
      </c>
      <c r="K14" s="77">
        <v>0.95</v>
      </c>
    </row>
    <row r="15" ht="60" customHeight="1" spans="1:11">
      <c r="A15" s="58"/>
      <c r="B15" s="46"/>
      <c r="C15" s="32"/>
      <c r="D15" s="32"/>
      <c r="E15" s="32"/>
      <c r="F15" s="32" t="s">
        <v>117</v>
      </c>
      <c r="G15" s="38" t="s">
        <v>118</v>
      </c>
      <c r="H15" s="38" t="s">
        <v>119</v>
      </c>
      <c r="I15" s="38" t="s">
        <v>106</v>
      </c>
      <c r="J15" s="48" t="s">
        <v>112</v>
      </c>
      <c r="K15" s="77">
        <v>0.95</v>
      </c>
    </row>
    <row r="16" ht="55" customHeight="1" spans="1:11">
      <c r="A16" s="58">
        <v>2</v>
      </c>
      <c r="B16" s="46" t="s">
        <v>120</v>
      </c>
      <c r="C16" s="32" t="s">
        <v>121</v>
      </c>
      <c r="D16" s="32" t="s">
        <v>102</v>
      </c>
      <c r="E16" s="32">
        <v>100</v>
      </c>
      <c r="F16" s="32" t="s">
        <v>103</v>
      </c>
      <c r="G16" s="38" t="s">
        <v>104</v>
      </c>
      <c r="H16" s="38" t="s">
        <v>105</v>
      </c>
      <c r="I16" s="38" t="s">
        <v>106</v>
      </c>
      <c r="J16" s="38" t="s">
        <v>107</v>
      </c>
      <c r="K16" s="38" t="s">
        <v>108</v>
      </c>
    </row>
    <row r="17" ht="55" customHeight="1" spans="1:11">
      <c r="A17" s="58"/>
      <c r="B17" s="46"/>
      <c r="C17" s="32"/>
      <c r="D17" s="32"/>
      <c r="E17" s="32"/>
      <c r="F17" s="32" t="s">
        <v>109</v>
      </c>
      <c r="G17" s="38" t="s">
        <v>110</v>
      </c>
      <c r="H17" s="38" t="s">
        <v>111</v>
      </c>
      <c r="I17" s="38" t="s">
        <v>106</v>
      </c>
      <c r="J17" s="38" t="s">
        <v>112</v>
      </c>
      <c r="K17" s="38">
        <v>50</v>
      </c>
    </row>
    <row r="18" ht="55" customHeight="1" spans="1:11">
      <c r="A18" s="58"/>
      <c r="B18" s="46"/>
      <c r="C18" s="32"/>
      <c r="D18" s="32"/>
      <c r="E18" s="32"/>
      <c r="F18" s="32" t="s">
        <v>109</v>
      </c>
      <c r="G18" s="38" t="s">
        <v>113</v>
      </c>
      <c r="H18" s="38" t="s">
        <v>122</v>
      </c>
      <c r="I18" s="38" t="s">
        <v>106</v>
      </c>
      <c r="J18" s="48" t="s">
        <v>112</v>
      </c>
      <c r="K18" s="77">
        <v>0.95</v>
      </c>
    </row>
    <row r="19" ht="55" customHeight="1" spans="1:11">
      <c r="A19" s="58"/>
      <c r="B19" s="46"/>
      <c r="C19" s="32"/>
      <c r="D19" s="32"/>
      <c r="E19" s="32"/>
      <c r="F19" s="32" t="s">
        <v>109</v>
      </c>
      <c r="G19" s="38" t="s">
        <v>115</v>
      </c>
      <c r="H19" s="38" t="s">
        <v>123</v>
      </c>
      <c r="I19" s="38" t="s">
        <v>106</v>
      </c>
      <c r="J19" s="48" t="s">
        <v>112</v>
      </c>
      <c r="K19" s="77">
        <v>0.95</v>
      </c>
    </row>
    <row r="20" ht="55" customHeight="1" spans="1:11">
      <c r="A20" s="58"/>
      <c r="B20" s="46"/>
      <c r="C20" s="32"/>
      <c r="D20" s="32"/>
      <c r="E20" s="32"/>
      <c r="F20" s="32" t="s">
        <v>117</v>
      </c>
      <c r="G20" s="38" t="s">
        <v>118</v>
      </c>
      <c r="H20" s="38" t="s">
        <v>124</v>
      </c>
      <c r="I20" s="38" t="s">
        <v>106</v>
      </c>
      <c r="J20" s="48" t="s">
        <v>112</v>
      </c>
      <c r="K20" s="77">
        <v>0.95</v>
      </c>
    </row>
    <row r="21" ht="55" customHeight="1" spans="1:11">
      <c r="A21" s="58">
        <v>3</v>
      </c>
      <c r="B21" s="46" t="s">
        <v>125</v>
      </c>
      <c r="C21" s="32" t="s">
        <v>126</v>
      </c>
      <c r="D21" s="32" t="s">
        <v>102</v>
      </c>
      <c r="E21" s="32">
        <v>85</v>
      </c>
      <c r="F21" s="32" t="s">
        <v>103</v>
      </c>
      <c r="G21" s="38" t="s">
        <v>104</v>
      </c>
      <c r="H21" s="38" t="s">
        <v>127</v>
      </c>
      <c r="I21" s="38" t="s">
        <v>106</v>
      </c>
      <c r="J21" s="38" t="s">
        <v>107</v>
      </c>
      <c r="K21" s="38" t="s">
        <v>108</v>
      </c>
    </row>
    <row r="22" ht="55" customHeight="1" spans="1:11">
      <c r="A22" s="58"/>
      <c r="B22" s="46"/>
      <c r="C22" s="32"/>
      <c r="D22" s="32"/>
      <c r="E22" s="32"/>
      <c r="F22" s="32" t="s">
        <v>109</v>
      </c>
      <c r="G22" s="38" t="s">
        <v>110</v>
      </c>
      <c r="H22" s="38" t="s">
        <v>128</v>
      </c>
      <c r="I22" s="38" t="s">
        <v>106</v>
      </c>
      <c r="J22" s="38" t="s">
        <v>112</v>
      </c>
      <c r="K22" s="38" t="s">
        <v>129</v>
      </c>
    </row>
    <row r="23" ht="55" customHeight="1" spans="1:11">
      <c r="A23" s="58"/>
      <c r="B23" s="46"/>
      <c r="C23" s="32"/>
      <c r="D23" s="32"/>
      <c r="E23" s="32"/>
      <c r="F23" s="32" t="s">
        <v>109</v>
      </c>
      <c r="G23" s="38" t="s">
        <v>113</v>
      </c>
      <c r="H23" s="38" t="s">
        <v>130</v>
      </c>
      <c r="I23" s="38" t="s">
        <v>106</v>
      </c>
      <c r="J23" s="48" t="s">
        <v>112</v>
      </c>
      <c r="K23" s="77">
        <v>0.95</v>
      </c>
    </row>
    <row r="24" ht="55" customHeight="1" spans="1:11">
      <c r="A24" s="58"/>
      <c r="B24" s="46"/>
      <c r="C24" s="32"/>
      <c r="D24" s="32"/>
      <c r="E24" s="32"/>
      <c r="F24" s="32" t="s">
        <v>109</v>
      </c>
      <c r="G24" s="38" t="s">
        <v>115</v>
      </c>
      <c r="H24" s="38" t="s">
        <v>131</v>
      </c>
      <c r="I24" s="38" t="s">
        <v>106</v>
      </c>
      <c r="J24" s="48" t="s">
        <v>112</v>
      </c>
      <c r="K24" s="77">
        <v>0.95</v>
      </c>
    </row>
    <row r="25" ht="55" customHeight="1" spans="1:11">
      <c r="A25" s="58"/>
      <c r="B25" s="46"/>
      <c r="C25" s="32"/>
      <c r="D25" s="32"/>
      <c r="E25" s="32"/>
      <c r="F25" s="32" t="s">
        <v>117</v>
      </c>
      <c r="G25" s="38" t="s">
        <v>118</v>
      </c>
      <c r="H25" s="38" t="s">
        <v>132</v>
      </c>
      <c r="I25" s="38" t="s">
        <v>106</v>
      </c>
      <c r="J25" s="48" t="s">
        <v>112</v>
      </c>
      <c r="K25" s="77">
        <v>0.95</v>
      </c>
    </row>
    <row r="26" ht="60" customHeight="1" spans="1:11">
      <c r="A26" s="58">
        <v>4</v>
      </c>
      <c r="B26" s="46" t="s">
        <v>133</v>
      </c>
      <c r="C26" s="32" t="s">
        <v>134</v>
      </c>
      <c r="D26" s="32" t="s">
        <v>102</v>
      </c>
      <c r="E26" s="32">
        <v>105</v>
      </c>
      <c r="F26" s="32" t="s">
        <v>103</v>
      </c>
      <c r="G26" s="38" t="s">
        <v>104</v>
      </c>
      <c r="H26" s="38" t="s">
        <v>135</v>
      </c>
      <c r="I26" s="38" t="s">
        <v>106</v>
      </c>
      <c r="J26" s="38" t="s">
        <v>107</v>
      </c>
      <c r="K26" s="38" t="s">
        <v>136</v>
      </c>
    </row>
    <row r="27" ht="60" customHeight="1" spans="1:11">
      <c r="A27" s="58"/>
      <c r="B27" s="46"/>
      <c r="C27" s="32"/>
      <c r="D27" s="32"/>
      <c r="E27" s="32"/>
      <c r="F27" s="32" t="s">
        <v>109</v>
      </c>
      <c r="G27" s="38" t="s">
        <v>110</v>
      </c>
      <c r="H27" s="38" t="s">
        <v>137</v>
      </c>
      <c r="I27" s="38" t="s">
        <v>106</v>
      </c>
      <c r="J27" s="38" t="s">
        <v>112</v>
      </c>
      <c r="K27" s="38" t="s">
        <v>138</v>
      </c>
    </row>
    <row r="28" ht="60" customHeight="1" spans="1:11">
      <c r="A28" s="58"/>
      <c r="B28" s="46"/>
      <c r="C28" s="32"/>
      <c r="D28" s="32"/>
      <c r="E28" s="32"/>
      <c r="F28" s="32" t="s">
        <v>109</v>
      </c>
      <c r="G28" s="38" t="s">
        <v>113</v>
      </c>
      <c r="H28" s="38" t="s">
        <v>139</v>
      </c>
      <c r="I28" s="38" t="s">
        <v>106</v>
      </c>
      <c r="J28" s="48" t="s">
        <v>112</v>
      </c>
      <c r="K28" s="77">
        <v>0.95</v>
      </c>
    </row>
    <row r="29" ht="60" customHeight="1" spans="1:11">
      <c r="A29" s="58"/>
      <c r="B29" s="46"/>
      <c r="C29" s="32"/>
      <c r="D29" s="32"/>
      <c r="E29" s="32"/>
      <c r="F29" s="32" t="s">
        <v>109</v>
      </c>
      <c r="G29" s="38" t="s">
        <v>115</v>
      </c>
      <c r="H29" s="38" t="s">
        <v>140</v>
      </c>
      <c r="I29" s="38" t="s">
        <v>106</v>
      </c>
      <c r="J29" s="48" t="s">
        <v>112</v>
      </c>
      <c r="K29" s="77">
        <v>0.95</v>
      </c>
    </row>
    <row r="30" ht="60" customHeight="1" spans="1:11">
      <c r="A30" s="58"/>
      <c r="B30" s="46"/>
      <c r="C30" s="32"/>
      <c r="D30" s="32"/>
      <c r="E30" s="32"/>
      <c r="F30" s="32" t="s">
        <v>117</v>
      </c>
      <c r="G30" s="38" t="s">
        <v>118</v>
      </c>
      <c r="H30" s="38" t="s">
        <v>141</v>
      </c>
      <c r="I30" s="38" t="s">
        <v>106</v>
      </c>
      <c r="J30" s="48" t="s">
        <v>112</v>
      </c>
      <c r="K30" s="77">
        <v>0.95</v>
      </c>
    </row>
    <row r="31" ht="60" customHeight="1" spans="1:11">
      <c r="A31" s="58">
        <v>5</v>
      </c>
      <c r="B31" s="46" t="s">
        <v>142</v>
      </c>
      <c r="C31" s="32" t="s">
        <v>143</v>
      </c>
      <c r="D31" s="32" t="s">
        <v>102</v>
      </c>
      <c r="E31" s="32">
        <v>360</v>
      </c>
      <c r="F31" s="32" t="s">
        <v>103</v>
      </c>
      <c r="G31" s="38" t="s">
        <v>104</v>
      </c>
      <c r="H31" s="38" t="s">
        <v>105</v>
      </c>
      <c r="I31" s="38" t="s">
        <v>106</v>
      </c>
      <c r="J31" s="38" t="s">
        <v>107</v>
      </c>
      <c r="K31" s="38" t="s">
        <v>144</v>
      </c>
    </row>
    <row r="32" ht="60" customHeight="1" spans="1:11">
      <c r="A32" s="58"/>
      <c r="B32" s="46"/>
      <c r="C32" s="32"/>
      <c r="D32" s="32"/>
      <c r="E32" s="32"/>
      <c r="F32" s="32" t="s">
        <v>109</v>
      </c>
      <c r="G32" s="38" t="s">
        <v>110</v>
      </c>
      <c r="H32" s="38" t="s">
        <v>145</v>
      </c>
      <c r="I32" s="38" t="s">
        <v>106</v>
      </c>
      <c r="J32" s="38" t="s">
        <v>112</v>
      </c>
      <c r="K32" s="38" t="s">
        <v>146</v>
      </c>
    </row>
    <row r="33" ht="60" customHeight="1" spans="1:11">
      <c r="A33" s="58"/>
      <c r="B33" s="46"/>
      <c r="C33" s="32"/>
      <c r="D33" s="32"/>
      <c r="E33" s="32"/>
      <c r="F33" s="32" t="s">
        <v>109</v>
      </c>
      <c r="G33" s="38" t="s">
        <v>113</v>
      </c>
      <c r="H33" s="38" t="s">
        <v>147</v>
      </c>
      <c r="I33" s="38" t="s">
        <v>106</v>
      </c>
      <c r="J33" s="48" t="s">
        <v>112</v>
      </c>
      <c r="K33" s="77">
        <v>0.95</v>
      </c>
    </row>
    <row r="34" ht="60" customHeight="1" spans="1:11">
      <c r="A34" s="58"/>
      <c r="B34" s="46"/>
      <c r="C34" s="32"/>
      <c r="D34" s="32"/>
      <c r="E34" s="32"/>
      <c r="F34" s="32" t="s">
        <v>109</v>
      </c>
      <c r="G34" s="38" t="s">
        <v>115</v>
      </c>
      <c r="H34" s="38" t="s">
        <v>148</v>
      </c>
      <c r="I34" s="38" t="s">
        <v>106</v>
      </c>
      <c r="J34" s="48" t="s">
        <v>112</v>
      </c>
      <c r="K34" s="77">
        <v>0.95</v>
      </c>
    </row>
    <row r="35" ht="60" customHeight="1" spans="1:11">
      <c r="A35" s="58"/>
      <c r="B35" s="46"/>
      <c r="C35" s="32"/>
      <c r="D35" s="32"/>
      <c r="E35" s="32"/>
      <c r="F35" s="32" t="s">
        <v>117</v>
      </c>
      <c r="G35" s="38" t="s">
        <v>118</v>
      </c>
      <c r="H35" s="38" t="s">
        <v>149</v>
      </c>
      <c r="I35" s="38" t="s">
        <v>106</v>
      </c>
      <c r="J35" s="48" t="s">
        <v>112</v>
      </c>
      <c r="K35" s="77">
        <v>0.95</v>
      </c>
    </row>
    <row r="36" ht="60" customHeight="1" spans="1:11">
      <c r="A36" s="58">
        <v>6</v>
      </c>
      <c r="B36" s="46" t="s">
        <v>150</v>
      </c>
      <c r="C36" s="32" t="s">
        <v>151</v>
      </c>
      <c r="D36" s="32" t="s">
        <v>102</v>
      </c>
      <c r="E36" s="32">
        <v>164</v>
      </c>
      <c r="F36" s="32" t="s">
        <v>103</v>
      </c>
      <c r="G36" s="38" t="s">
        <v>104</v>
      </c>
      <c r="H36" s="38" t="s">
        <v>152</v>
      </c>
      <c r="I36" s="38" t="s">
        <v>106</v>
      </c>
      <c r="J36" s="38" t="s">
        <v>107</v>
      </c>
      <c r="K36" s="38" t="s">
        <v>153</v>
      </c>
    </row>
    <row r="37" ht="60" customHeight="1" spans="1:11">
      <c r="A37" s="58"/>
      <c r="B37" s="46"/>
      <c r="C37" s="32"/>
      <c r="D37" s="32"/>
      <c r="E37" s="32"/>
      <c r="F37" s="32" t="s">
        <v>109</v>
      </c>
      <c r="G37" s="38" t="s">
        <v>110</v>
      </c>
      <c r="H37" s="38" t="s">
        <v>154</v>
      </c>
      <c r="I37" s="38" t="s">
        <v>106</v>
      </c>
      <c r="J37" s="38" t="s">
        <v>112</v>
      </c>
      <c r="K37" s="38" t="s">
        <v>155</v>
      </c>
    </row>
    <row r="38" ht="60" customHeight="1" spans="1:11">
      <c r="A38" s="58"/>
      <c r="B38" s="46"/>
      <c r="C38" s="32"/>
      <c r="D38" s="32"/>
      <c r="E38" s="32"/>
      <c r="F38" s="32" t="s">
        <v>109</v>
      </c>
      <c r="G38" s="38" t="s">
        <v>113</v>
      </c>
      <c r="H38" s="38" t="s">
        <v>156</v>
      </c>
      <c r="I38" s="38" t="s">
        <v>106</v>
      </c>
      <c r="J38" s="38" t="s">
        <v>112</v>
      </c>
      <c r="K38" s="77">
        <v>0.95</v>
      </c>
    </row>
    <row r="39" ht="60" customHeight="1" spans="1:11">
      <c r="A39" s="58"/>
      <c r="B39" s="46"/>
      <c r="C39" s="32"/>
      <c r="D39" s="32"/>
      <c r="E39" s="32"/>
      <c r="F39" s="32" t="s">
        <v>109</v>
      </c>
      <c r="G39" s="38" t="s">
        <v>113</v>
      </c>
      <c r="H39" s="38" t="s">
        <v>157</v>
      </c>
      <c r="I39" s="38" t="s">
        <v>106</v>
      </c>
      <c r="J39" s="38" t="s">
        <v>112</v>
      </c>
      <c r="K39" s="77">
        <v>0.95</v>
      </c>
    </row>
    <row r="40" ht="60" customHeight="1" spans="1:11">
      <c r="A40" s="58"/>
      <c r="B40" s="46"/>
      <c r="C40" s="32"/>
      <c r="D40" s="32"/>
      <c r="E40" s="32"/>
      <c r="F40" s="32" t="s">
        <v>117</v>
      </c>
      <c r="G40" s="38" t="s">
        <v>158</v>
      </c>
      <c r="H40" s="71" t="s">
        <v>159</v>
      </c>
      <c r="I40" s="38" t="s">
        <v>106</v>
      </c>
      <c r="J40" s="38" t="s">
        <v>112</v>
      </c>
      <c r="K40" s="38" t="s">
        <v>160</v>
      </c>
    </row>
    <row r="41" ht="60" customHeight="1" spans="1:11">
      <c r="A41" s="58">
        <v>7</v>
      </c>
      <c r="B41" s="46" t="s">
        <v>161</v>
      </c>
      <c r="C41" s="32" t="s">
        <v>162</v>
      </c>
      <c r="D41" s="32" t="s">
        <v>102</v>
      </c>
      <c r="E41" s="32">
        <v>36</v>
      </c>
      <c r="F41" s="32" t="s">
        <v>103</v>
      </c>
      <c r="G41" s="38" t="s">
        <v>104</v>
      </c>
      <c r="H41" s="38" t="s">
        <v>163</v>
      </c>
      <c r="I41" s="38" t="s">
        <v>106</v>
      </c>
      <c r="J41" s="48" t="s">
        <v>107</v>
      </c>
      <c r="K41" s="38" t="s">
        <v>164</v>
      </c>
    </row>
    <row r="42" ht="60" customHeight="1" spans="1:11">
      <c r="A42" s="58"/>
      <c r="B42" s="46"/>
      <c r="C42" s="32"/>
      <c r="D42" s="32"/>
      <c r="E42" s="32"/>
      <c r="F42" s="32" t="s">
        <v>109</v>
      </c>
      <c r="G42" s="38" t="s">
        <v>110</v>
      </c>
      <c r="H42" s="38" t="s">
        <v>165</v>
      </c>
      <c r="I42" s="38" t="s">
        <v>106</v>
      </c>
      <c r="J42" s="48" t="s">
        <v>166</v>
      </c>
      <c r="K42" s="38" t="s">
        <v>167</v>
      </c>
    </row>
    <row r="43" ht="60" customHeight="1" spans="1:11">
      <c r="A43" s="58"/>
      <c r="B43" s="46"/>
      <c r="C43" s="32"/>
      <c r="D43" s="32"/>
      <c r="E43" s="32"/>
      <c r="F43" s="32" t="s">
        <v>109</v>
      </c>
      <c r="G43" s="38" t="s">
        <v>113</v>
      </c>
      <c r="H43" s="38" t="s">
        <v>168</v>
      </c>
      <c r="I43" s="38" t="s">
        <v>106</v>
      </c>
      <c r="J43" s="48" t="s">
        <v>107</v>
      </c>
      <c r="K43" s="77">
        <v>0.05</v>
      </c>
    </row>
    <row r="44" ht="60" customHeight="1" spans="1:11">
      <c r="A44" s="58"/>
      <c r="B44" s="46"/>
      <c r="C44" s="32"/>
      <c r="D44" s="32"/>
      <c r="E44" s="32"/>
      <c r="F44" s="32" t="s">
        <v>117</v>
      </c>
      <c r="G44" s="38" t="s">
        <v>158</v>
      </c>
      <c r="H44" s="71" t="s">
        <v>169</v>
      </c>
      <c r="I44" s="38" t="s">
        <v>106</v>
      </c>
      <c r="J44" s="48" t="s">
        <v>112</v>
      </c>
      <c r="K44" s="38" t="s">
        <v>170</v>
      </c>
    </row>
    <row r="45" ht="60" customHeight="1" spans="1:11">
      <c r="A45" s="58">
        <v>8</v>
      </c>
      <c r="B45" s="46" t="s">
        <v>171</v>
      </c>
      <c r="C45" s="32" t="s">
        <v>172</v>
      </c>
      <c r="D45" s="32" t="s">
        <v>102</v>
      </c>
      <c r="E45" s="660">
        <v>2681</v>
      </c>
      <c r="F45" s="46" t="s">
        <v>103</v>
      </c>
      <c r="G45" s="46" t="s">
        <v>104</v>
      </c>
      <c r="H45" s="46" t="s">
        <v>173</v>
      </c>
      <c r="I45" s="38" t="s">
        <v>106</v>
      </c>
      <c r="J45" s="46" t="s">
        <v>174</v>
      </c>
      <c r="K45" s="38" t="s">
        <v>175</v>
      </c>
    </row>
    <row r="46" ht="60" customHeight="1" spans="1:11">
      <c r="A46" s="58"/>
      <c r="B46" s="46"/>
      <c r="C46" s="32"/>
      <c r="D46" s="32"/>
      <c r="E46" s="660"/>
      <c r="F46" s="46" t="s">
        <v>109</v>
      </c>
      <c r="G46" s="46" t="s">
        <v>113</v>
      </c>
      <c r="H46" s="46" t="s">
        <v>176</v>
      </c>
      <c r="I46" s="38" t="s">
        <v>106</v>
      </c>
      <c r="J46" s="46" t="s">
        <v>174</v>
      </c>
      <c r="K46" s="200" t="s">
        <v>177</v>
      </c>
    </row>
    <row r="47" ht="60" customHeight="1" spans="1:11">
      <c r="A47" s="58"/>
      <c r="B47" s="46"/>
      <c r="C47" s="32"/>
      <c r="D47" s="32"/>
      <c r="E47" s="660"/>
      <c r="F47" s="46"/>
      <c r="G47" s="46" t="s">
        <v>110</v>
      </c>
      <c r="H47" s="46" t="s">
        <v>111</v>
      </c>
      <c r="I47" s="38" t="s">
        <v>106</v>
      </c>
      <c r="J47" s="46" t="s">
        <v>178</v>
      </c>
      <c r="K47" s="38" t="s">
        <v>179</v>
      </c>
    </row>
    <row r="48" ht="60" customHeight="1" spans="1:11">
      <c r="A48" s="58"/>
      <c r="B48" s="46"/>
      <c r="C48" s="32"/>
      <c r="D48" s="32"/>
      <c r="E48" s="660"/>
      <c r="F48" s="46"/>
      <c r="G48" s="46" t="s">
        <v>115</v>
      </c>
      <c r="H48" s="46" t="s">
        <v>180</v>
      </c>
      <c r="I48" s="38" t="s">
        <v>106</v>
      </c>
      <c r="J48" s="46" t="s">
        <v>174</v>
      </c>
      <c r="K48" s="661">
        <v>0.084</v>
      </c>
    </row>
    <row r="49" ht="60" customHeight="1" spans="1:11">
      <c r="A49" s="58"/>
      <c r="B49" s="46"/>
      <c r="C49" s="32"/>
      <c r="D49" s="32"/>
      <c r="E49" s="660"/>
      <c r="F49" s="46" t="s">
        <v>117</v>
      </c>
      <c r="G49" s="46" t="s">
        <v>181</v>
      </c>
      <c r="H49" s="46" t="s">
        <v>182</v>
      </c>
      <c r="I49" s="38" t="s">
        <v>106</v>
      </c>
      <c r="J49" s="201"/>
      <c r="K49" s="77">
        <v>1</v>
      </c>
    </row>
    <row r="50" ht="60" customHeight="1" spans="1:11">
      <c r="A50" s="58">
        <v>9</v>
      </c>
      <c r="B50" s="46" t="s">
        <v>183</v>
      </c>
      <c r="C50" s="32" t="s">
        <v>184</v>
      </c>
      <c r="D50" s="32" t="s">
        <v>102</v>
      </c>
      <c r="E50" s="660">
        <v>391</v>
      </c>
      <c r="F50" s="46" t="s">
        <v>103</v>
      </c>
      <c r="G50" s="46" t="s">
        <v>104</v>
      </c>
      <c r="H50" s="46" t="s">
        <v>185</v>
      </c>
      <c r="I50" s="38" t="s">
        <v>106</v>
      </c>
      <c r="J50" s="46" t="s">
        <v>174</v>
      </c>
      <c r="K50" s="38" t="s">
        <v>186</v>
      </c>
    </row>
    <row r="51" ht="60" customHeight="1" spans="1:11">
      <c r="A51" s="58"/>
      <c r="B51" s="46"/>
      <c r="C51" s="32"/>
      <c r="D51" s="32"/>
      <c r="E51" s="660"/>
      <c r="F51" s="46" t="s">
        <v>109</v>
      </c>
      <c r="G51" s="46" t="s">
        <v>113</v>
      </c>
      <c r="H51" s="46" t="s">
        <v>187</v>
      </c>
      <c r="I51" s="38" t="s">
        <v>106</v>
      </c>
      <c r="J51" s="46" t="s">
        <v>174</v>
      </c>
      <c r="K51" s="200" t="s">
        <v>177</v>
      </c>
    </row>
    <row r="52" ht="60" customHeight="1" spans="1:11">
      <c r="A52" s="58"/>
      <c r="B52" s="46"/>
      <c r="C52" s="32"/>
      <c r="D52" s="32"/>
      <c r="E52" s="660"/>
      <c r="F52" s="46"/>
      <c r="G52" s="46" t="s">
        <v>110</v>
      </c>
      <c r="H52" s="46" t="s">
        <v>188</v>
      </c>
      <c r="I52" s="38" t="s">
        <v>106</v>
      </c>
      <c r="J52" s="46" t="s">
        <v>174</v>
      </c>
      <c r="K52" s="38" t="s">
        <v>189</v>
      </c>
    </row>
    <row r="53" ht="60" customHeight="1" spans="1:11">
      <c r="A53" s="58"/>
      <c r="B53" s="46"/>
      <c r="C53" s="32"/>
      <c r="D53" s="32"/>
      <c r="E53" s="660"/>
      <c r="F53" s="46"/>
      <c r="G53" s="46" t="s">
        <v>115</v>
      </c>
      <c r="H53" s="46" t="s">
        <v>180</v>
      </c>
      <c r="I53" s="38" t="s">
        <v>106</v>
      </c>
      <c r="J53" s="46" t="s">
        <v>174</v>
      </c>
      <c r="K53" s="661">
        <v>0.084</v>
      </c>
    </row>
    <row r="54" ht="60" customHeight="1" spans="1:11">
      <c r="A54" s="58"/>
      <c r="B54" s="46"/>
      <c r="C54" s="32"/>
      <c r="D54" s="32"/>
      <c r="E54" s="660"/>
      <c r="F54" s="46" t="s">
        <v>117</v>
      </c>
      <c r="G54" s="46" t="s">
        <v>181</v>
      </c>
      <c r="H54" s="46" t="s">
        <v>190</v>
      </c>
      <c r="I54" s="38" t="s">
        <v>106</v>
      </c>
      <c r="J54" s="46" t="s">
        <v>178</v>
      </c>
      <c r="K54" s="77">
        <v>1</v>
      </c>
    </row>
    <row r="55" ht="60" customHeight="1" spans="1:11">
      <c r="A55" s="58">
        <v>10</v>
      </c>
      <c r="B55" s="46" t="s">
        <v>191</v>
      </c>
      <c r="C55" s="32" t="s">
        <v>192</v>
      </c>
      <c r="D55" s="32" t="s">
        <v>102</v>
      </c>
      <c r="E55" s="660">
        <v>200</v>
      </c>
      <c r="F55" s="46" t="s">
        <v>103</v>
      </c>
      <c r="G55" s="46" t="s">
        <v>104</v>
      </c>
      <c r="H55" s="46" t="s">
        <v>193</v>
      </c>
      <c r="I55" s="38" t="s">
        <v>106</v>
      </c>
      <c r="J55" s="46" t="s">
        <v>174</v>
      </c>
      <c r="K55" s="38" t="s">
        <v>194</v>
      </c>
    </row>
    <row r="56" ht="60" customHeight="1" spans="1:11">
      <c r="A56" s="58"/>
      <c r="B56" s="46"/>
      <c r="C56" s="32"/>
      <c r="D56" s="32"/>
      <c r="E56" s="660"/>
      <c r="F56" s="46" t="s">
        <v>109</v>
      </c>
      <c r="G56" s="46" t="s">
        <v>110</v>
      </c>
      <c r="H56" s="46" t="s">
        <v>195</v>
      </c>
      <c r="I56" s="38" t="s">
        <v>106</v>
      </c>
      <c r="J56" s="46" t="s">
        <v>178</v>
      </c>
      <c r="K56" s="38" t="s">
        <v>196</v>
      </c>
    </row>
    <row r="57" ht="60" customHeight="1" spans="1:11">
      <c r="A57" s="58"/>
      <c r="B57" s="46"/>
      <c r="C57" s="32"/>
      <c r="D57" s="32"/>
      <c r="E57" s="660"/>
      <c r="F57" s="46"/>
      <c r="G57" s="46" t="s">
        <v>113</v>
      </c>
      <c r="H57" s="46" t="s">
        <v>197</v>
      </c>
      <c r="I57" s="38" t="s">
        <v>106</v>
      </c>
      <c r="J57" s="46" t="s">
        <v>174</v>
      </c>
      <c r="K57" s="77">
        <v>0.05</v>
      </c>
    </row>
    <row r="58" ht="60" customHeight="1" spans="1:11">
      <c r="A58" s="58"/>
      <c r="B58" s="46"/>
      <c r="C58" s="32"/>
      <c r="D58" s="32"/>
      <c r="E58" s="660"/>
      <c r="F58" s="46"/>
      <c r="G58" s="46" t="s">
        <v>113</v>
      </c>
      <c r="H58" s="46" t="s">
        <v>198</v>
      </c>
      <c r="I58" s="38" t="s">
        <v>106</v>
      </c>
      <c r="J58" s="46" t="s">
        <v>199</v>
      </c>
      <c r="K58" s="77">
        <v>1</v>
      </c>
    </row>
    <row r="59" ht="60" customHeight="1" spans="1:11">
      <c r="A59" s="58"/>
      <c r="B59" s="46"/>
      <c r="C59" s="32"/>
      <c r="D59" s="32"/>
      <c r="E59" s="660"/>
      <c r="F59" s="46" t="s">
        <v>117</v>
      </c>
      <c r="G59" s="46" t="s">
        <v>181</v>
      </c>
      <c r="H59" s="46" t="s">
        <v>200</v>
      </c>
      <c r="I59" s="38" t="s">
        <v>106</v>
      </c>
      <c r="J59" s="46" t="s">
        <v>199</v>
      </c>
      <c r="K59" s="77">
        <v>1</v>
      </c>
    </row>
    <row r="60" ht="60" customHeight="1" spans="1:11">
      <c r="A60" s="58">
        <v>11</v>
      </c>
      <c r="B60" s="46" t="s">
        <v>201</v>
      </c>
      <c r="C60" s="32" t="s">
        <v>202</v>
      </c>
      <c r="D60" s="32" t="s">
        <v>102</v>
      </c>
      <c r="E60" s="660">
        <v>400</v>
      </c>
      <c r="F60" s="46" t="s">
        <v>103</v>
      </c>
      <c r="G60" s="46" t="s">
        <v>104</v>
      </c>
      <c r="H60" s="46" t="s">
        <v>203</v>
      </c>
      <c r="I60" s="38" t="s">
        <v>106</v>
      </c>
      <c r="J60" s="46" t="s">
        <v>174</v>
      </c>
      <c r="K60" s="38" t="s">
        <v>204</v>
      </c>
    </row>
    <row r="61" ht="60" customHeight="1" spans="1:11">
      <c r="A61" s="58"/>
      <c r="B61" s="46"/>
      <c r="C61" s="32"/>
      <c r="D61" s="32"/>
      <c r="E61" s="660"/>
      <c r="F61" s="46" t="s">
        <v>109</v>
      </c>
      <c r="G61" s="46" t="s">
        <v>115</v>
      </c>
      <c r="H61" s="46" t="s">
        <v>205</v>
      </c>
      <c r="I61" s="38" t="s">
        <v>106</v>
      </c>
      <c r="J61" s="46" t="s">
        <v>178</v>
      </c>
      <c r="K61" s="77">
        <v>1</v>
      </c>
    </row>
    <row r="62" ht="60" customHeight="1" spans="1:11">
      <c r="A62" s="58"/>
      <c r="B62" s="46"/>
      <c r="C62" s="32"/>
      <c r="D62" s="32"/>
      <c r="E62" s="660"/>
      <c r="F62" s="46"/>
      <c r="G62" s="46"/>
      <c r="H62" s="46" t="s">
        <v>206</v>
      </c>
      <c r="I62" s="38" t="s">
        <v>106</v>
      </c>
      <c r="J62" s="46" t="s">
        <v>178</v>
      </c>
      <c r="K62" s="77">
        <v>1</v>
      </c>
    </row>
    <row r="63" ht="60" customHeight="1" spans="1:11">
      <c r="A63" s="58"/>
      <c r="B63" s="46"/>
      <c r="C63" s="32"/>
      <c r="D63" s="32"/>
      <c r="E63" s="660"/>
      <c r="F63" s="46"/>
      <c r="G63" s="46" t="s">
        <v>113</v>
      </c>
      <c r="H63" s="46" t="s">
        <v>207</v>
      </c>
      <c r="I63" s="38" t="s">
        <v>106</v>
      </c>
      <c r="J63" s="46" t="s">
        <v>174</v>
      </c>
      <c r="K63" s="77">
        <v>0.05</v>
      </c>
    </row>
    <row r="64" ht="60" customHeight="1" spans="1:11">
      <c r="A64" s="58"/>
      <c r="B64" s="46"/>
      <c r="C64" s="32"/>
      <c r="D64" s="32"/>
      <c r="E64" s="660"/>
      <c r="F64" s="46"/>
      <c r="G64" s="46"/>
      <c r="H64" s="46" t="s">
        <v>208</v>
      </c>
      <c r="I64" s="38" t="s">
        <v>106</v>
      </c>
      <c r="J64" s="46" t="s">
        <v>199</v>
      </c>
      <c r="K64" s="77">
        <v>1</v>
      </c>
    </row>
    <row r="65" ht="60" customHeight="1" spans="1:11">
      <c r="A65" s="58"/>
      <c r="B65" s="46"/>
      <c r="C65" s="32"/>
      <c r="D65" s="32"/>
      <c r="E65" s="660"/>
      <c r="F65" s="46" t="s">
        <v>117</v>
      </c>
      <c r="G65" s="46" t="s">
        <v>181</v>
      </c>
      <c r="H65" s="46" t="s">
        <v>209</v>
      </c>
      <c r="I65" s="38" t="s">
        <v>106</v>
      </c>
      <c r="J65" s="46" t="s">
        <v>199</v>
      </c>
      <c r="K65" s="77">
        <v>1</v>
      </c>
    </row>
  </sheetData>
  <mergeCells count="83">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4"/>
    <mergeCell ref="A45:A49"/>
    <mergeCell ref="A50:A54"/>
    <mergeCell ref="A55:A59"/>
    <mergeCell ref="A60:A65"/>
    <mergeCell ref="B9:B10"/>
    <mergeCell ref="B11:B15"/>
    <mergeCell ref="B16:B20"/>
    <mergeCell ref="B21:B25"/>
    <mergeCell ref="B26:B30"/>
    <mergeCell ref="B31:B35"/>
    <mergeCell ref="B36:B40"/>
    <mergeCell ref="B41:B44"/>
    <mergeCell ref="B45:B49"/>
    <mergeCell ref="B50:B54"/>
    <mergeCell ref="B55:B59"/>
    <mergeCell ref="B60:B65"/>
    <mergeCell ref="C9:C10"/>
    <mergeCell ref="C11:C15"/>
    <mergeCell ref="C16:C20"/>
    <mergeCell ref="C21:C25"/>
    <mergeCell ref="C26:C30"/>
    <mergeCell ref="C31:C35"/>
    <mergeCell ref="C36:C40"/>
    <mergeCell ref="C41:C44"/>
    <mergeCell ref="C45:C49"/>
    <mergeCell ref="C50:C54"/>
    <mergeCell ref="C55:C59"/>
    <mergeCell ref="C60:C65"/>
    <mergeCell ref="D9:D10"/>
    <mergeCell ref="D11:D15"/>
    <mergeCell ref="D16:D20"/>
    <mergeCell ref="D21:D25"/>
    <mergeCell ref="D26:D30"/>
    <mergeCell ref="D31:D35"/>
    <mergeCell ref="D36:D40"/>
    <mergeCell ref="D41:D44"/>
    <mergeCell ref="D45:D49"/>
    <mergeCell ref="D50:D54"/>
    <mergeCell ref="D55:D59"/>
    <mergeCell ref="D60:D65"/>
    <mergeCell ref="E9:E10"/>
    <mergeCell ref="E11:E15"/>
    <mergeCell ref="E16:E20"/>
    <mergeCell ref="E21:E25"/>
    <mergeCell ref="E26:E30"/>
    <mergeCell ref="E31:E35"/>
    <mergeCell ref="E36:E40"/>
    <mergeCell ref="E41:E44"/>
    <mergeCell ref="E45:E49"/>
    <mergeCell ref="E50:E54"/>
    <mergeCell ref="E55:E59"/>
    <mergeCell ref="E60:E65"/>
    <mergeCell ref="F46:F48"/>
    <mergeCell ref="F51:F53"/>
    <mergeCell ref="F56:F58"/>
    <mergeCell ref="F61:F64"/>
    <mergeCell ref="G61:G62"/>
    <mergeCell ref="G63:G64"/>
    <mergeCell ref="I9:I10"/>
    <mergeCell ref="J9:J10"/>
    <mergeCell ref="K9:K10"/>
  </mergeCells>
  <pageMargins left="0.7" right="0.7" top="0.75" bottom="0.75" header="0.3" footer="0.3"/>
  <pageSetup paperSize="9" scale="42"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zoomScale="55" zoomScaleNormal="55" topLeftCell="A57" workbookViewId="0">
      <selection activeCell="T5" sqref="T5"/>
    </sheetView>
  </sheetViews>
  <sheetFormatPr defaultColWidth="9" defaultRowHeight="16.5"/>
  <cols>
    <col min="1" max="1" width="7.03333333333333" style="52" customWidth="1"/>
    <col min="2" max="2" width="22.725" style="52" customWidth="1"/>
    <col min="3" max="3" width="61.1333333333333" style="52" customWidth="1"/>
    <col min="4" max="4" width="30.9083333333333" style="52" customWidth="1"/>
    <col min="5" max="5" width="21.5" style="52" customWidth="1"/>
    <col min="6" max="6" width="18.9" style="52" customWidth="1"/>
    <col min="7" max="7" width="26.1333333333333" style="54" customWidth="1"/>
    <col min="8" max="8" width="26.8083333333333" style="52" customWidth="1"/>
    <col min="9" max="9" width="12.05" style="52" customWidth="1"/>
    <col min="10" max="10" width="10.3583333333333" style="52" customWidth="1"/>
    <col min="11" max="11" width="11.0166666666667"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210</v>
      </c>
      <c r="C3" s="59"/>
      <c r="D3" s="59"/>
      <c r="E3" s="59"/>
      <c r="F3" s="59" t="s">
        <v>75</v>
      </c>
      <c r="G3" s="60" t="s">
        <v>6</v>
      </c>
      <c r="H3" s="60"/>
      <c r="I3" s="60"/>
      <c r="J3" s="60"/>
      <c r="K3" s="73"/>
    </row>
    <row r="4" s="2" customFormat="1" ht="69" customHeight="1" spans="1:11">
      <c r="A4" s="58" t="s">
        <v>76</v>
      </c>
      <c r="B4" s="59" t="s">
        <v>77</v>
      </c>
      <c r="C4" s="635">
        <f>64+26+33</f>
        <v>123</v>
      </c>
      <c r="D4" s="635"/>
      <c r="E4" s="635"/>
      <c r="F4" s="59" t="s">
        <v>78</v>
      </c>
      <c r="G4" s="636">
        <v>2</v>
      </c>
      <c r="H4" s="636"/>
      <c r="I4" s="636"/>
      <c r="J4" s="636"/>
      <c r="K4" s="649"/>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635">
        <f>1933.41+595.13+575</f>
        <v>3103.54</v>
      </c>
      <c r="D6" s="635"/>
      <c r="E6" s="635"/>
      <c r="F6" s="58" t="s">
        <v>84</v>
      </c>
      <c r="G6" s="636">
        <f>C6+C7</f>
        <v>3964.04</v>
      </c>
      <c r="H6" s="636"/>
      <c r="I6" s="636"/>
      <c r="J6" s="636"/>
      <c r="K6" s="649"/>
    </row>
    <row r="7" s="2" customFormat="1" ht="67" customHeight="1" spans="1:11">
      <c r="A7" s="66"/>
      <c r="B7" s="20" t="s">
        <v>85</v>
      </c>
      <c r="C7" s="635">
        <f>251.5+525+84</f>
        <v>860.5</v>
      </c>
      <c r="D7" s="635"/>
      <c r="E7" s="635"/>
      <c r="F7" s="58" t="s">
        <v>86</v>
      </c>
      <c r="G7" s="64"/>
      <c r="H7" s="64"/>
      <c r="I7" s="64"/>
      <c r="J7" s="64"/>
      <c r="K7" s="74"/>
    </row>
    <row r="8" s="53" customFormat="1" ht="189" customHeight="1" spans="1:11">
      <c r="A8" s="21" t="s">
        <v>87</v>
      </c>
      <c r="B8" s="637" t="s">
        <v>211</v>
      </c>
      <c r="C8" s="638"/>
      <c r="D8" s="638"/>
      <c r="E8" s="638"/>
      <c r="F8" s="638"/>
      <c r="G8" s="638"/>
      <c r="H8" s="638"/>
      <c r="I8" s="638"/>
      <c r="J8" s="638"/>
      <c r="K8" s="650"/>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38">
        <v>1</v>
      </c>
      <c r="B11" s="262" t="s">
        <v>212</v>
      </c>
      <c r="C11" s="262" t="s">
        <v>213</v>
      </c>
      <c r="D11" s="262" t="s">
        <v>214</v>
      </c>
      <c r="E11" s="85">
        <v>6.5</v>
      </c>
      <c r="F11" s="46" t="s">
        <v>103</v>
      </c>
      <c r="G11" s="46" t="s">
        <v>104</v>
      </c>
      <c r="H11" s="46" t="s">
        <v>215</v>
      </c>
      <c r="I11" s="46" t="s">
        <v>106</v>
      </c>
      <c r="J11" s="46" t="s">
        <v>107</v>
      </c>
      <c r="K11" s="46" t="s">
        <v>216</v>
      </c>
    </row>
    <row r="12" s="53" customFormat="1" ht="52" customHeight="1" spans="1:11">
      <c r="A12" s="38"/>
      <c r="B12" s="262"/>
      <c r="C12" s="262"/>
      <c r="D12" s="262"/>
      <c r="E12" s="85"/>
      <c r="F12" s="36" t="s">
        <v>109</v>
      </c>
      <c r="G12" s="46" t="s">
        <v>115</v>
      </c>
      <c r="H12" s="46" t="s">
        <v>217</v>
      </c>
      <c r="I12" s="46" t="s">
        <v>106</v>
      </c>
      <c r="J12" s="48" t="s">
        <v>166</v>
      </c>
      <c r="K12" s="651">
        <v>1</v>
      </c>
    </row>
    <row r="13" s="53" customFormat="1" ht="52" customHeight="1" spans="1:11">
      <c r="A13" s="38"/>
      <c r="B13" s="262"/>
      <c r="C13" s="262"/>
      <c r="D13" s="262"/>
      <c r="E13" s="85"/>
      <c r="F13" s="34"/>
      <c r="G13" s="46" t="s">
        <v>110</v>
      </c>
      <c r="H13" s="46" t="s">
        <v>218</v>
      </c>
      <c r="I13" s="46" t="s">
        <v>106</v>
      </c>
      <c r="J13" s="46" t="s">
        <v>112</v>
      </c>
      <c r="K13" s="651" t="s">
        <v>219</v>
      </c>
    </row>
    <row r="14" s="53" customFormat="1" ht="60" customHeight="1" spans="1:11">
      <c r="A14" s="38"/>
      <c r="B14" s="262"/>
      <c r="C14" s="262"/>
      <c r="D14" s="262"/>
      <c r="E14" s="85"/>
      <c r="F14" s="46" t="s">
        <v>117</v>
      </c>
      <c r="G14" s="46" t="s">
        <v>118</v>
      </c>
      <c r="H14" s="46" t="s">
        <v>220</v>
      </c>
      <c r="I14" s="46" t="s">
        <v>106</v>
      </c>
      <c r="J14" s="46" t="s">
        <v>112</v>
      </c>
      <c r="K14" s="651">
        <v>0.8</v>
      </c>
    </row>
    <row r="15" s="53" customFormat="1" ht="69" customHeight="1" spans="1:11">
      <c r="A15" s="38">
        <v>2</v>
      </c>
      <c r="B15" s="262" t="s">
        <v>221</v>
      </c>
      <c r="C15" s="111" t="s">
        <v>222</v>
      </c>
      <c r="D15" s="262" t="s">
        <v>223</v>
      </c>
      <c r="E15" s="639">
        <v>36</v>
      </c>
      <c r="F15" s="46" t="s">
        <v>103</v>
      </c>
      <c r="G15" s="46" t="s">
        <v>104</v>
      </c>
      <c r="H15" s="46" t="s">
        <v>224</v>
      </c>
      <c r="I15" s="46" t="s">
        <v>106</v>
      </c>
      <c r="J15" s="46" t="s">
        <v>107</v>
      </c>
      <c r="K15" s="46" t="s">
        <v>225</v>
      </c>
    </row>
    <row r="16" s="53" customFormat="1" ht="53" customHeight="1" spans="1:11">
      <c r="A16" s="38"/>
      <c r="B16" s="262"/>
      <c r="C16" s="111"/>
      <c r="D16" s="262"/>
      <c r="E16" s="639"/>
      <c r="F16" s="36" t="s">
        <v>109</v>
      </c>
      <c r="G16" s="46" t="s">
        <v>110</v>
      </c>
      <c r="H16" s="46" t="s">
        <v>226</v>
      </c>
      <c r="I16" s="46" t="s">
        <v>106</v>
      </c>
      <c r="J16" s="46" t="s">
        <v>112</v>
      </c>
      <c r="K16" s="46" t="s">
        <v>227</v>
      </c>
    </row>
    <row r="17" s="53" customFormat="1" ht="61" customHeight="1" spans="1:11">
      <c r="A17" s="38"/>
      <c r="B17" s="262"/>
      <c r="C17" s="111"/>
      <c r="D17" s="262"/>
      <c r="E17" s="639"/>
      <c r="F17" s="34"/>
      <c r="G17" s="46" t="s">
        <v>110</v>
      </c>
      <c r="H17" s="46" t="s">
        <v>228</v>
      </c>
      <c r="I17" s="46" t="s">
        <v>106</v>
      </c>
      <c r="J17" s="46" t="s">
        <v>107</v>
      </c>
      <c r="K17" s="46" t="s">
        <v>229</v>
      </c>
    </row>
    <row r="18" s="53" customFormat="1" ht="99" customHeight="1" spans="1:11">
      <c r="A18" s="38"/>
      <c r="B18" s="262"/>
      <c r="C18" s="111"/>
      <c r="D18" s="262"/>
      <c r="E18" s="639"/>
      <c r="F18" s="46" t="s">
        <v>117</v>
      </c>
      <c r="G18" s="46" t="s">
        <v>118</v>
      </c>
      <c r="H18" s="46" t="s">
        <v>230</v>
      </c>
      <c r="I18" s="46" t="s">
        <v>106</v>
      </c>
      <c r="J18" s="46" t="s">
        <v>112</v>
      </c>
      <c r="K18" s="652">
        <v>2</v>
      </c>
    </row>
    <row r="19" s="53" customFormat="1" ht="52" customHeight="1" spans="1:11">
      <c r="A19" s="38">
        <v>3</v>
      </c>
      <c r="B19" s="262" t="s">
        <v>231</v>
      </c>
      <c r="C19" s="262" t="s">
        <v>232</v>
      </c>
      <c r="D19" s="46" t="s">
        <v>233</v>
      </c>
      <c r="E19" s="639">
        <v>15</v>
      </c>
      <c r="F19" s="36" t="s">
        <v>109</v>
      </c>
      <c r="G19" s="46" t="s">
        <v>110</v>
      </c>
      <c r="H19" s="46" t="s">
        <v>234</v>
      </c>
      <c r="I19" s="46" t="s">
        <v>106</v>
      </c>
      <c r="J19" s="48" t="s">
        <v>166</v>
      </c>
      <c r="K19" s="651">
        <v>1</v>
      </c>
    </row>
    <row r="20" s="53" customFormat="1" ht="52" customHeight="1" spans="1:11">
      <c r="A20" s="38"/>
      <c r="B20" s="262"/>
      <c r="C20" s="262"/>
      <c r="D20" s="46"/>
      <c r="E20" s="639"/>
      <c r="F20" s="34"/>
      <c r="G20" s="46" t="s">
        <v>113</v>
      </c>
      <c r="H20" s="46" t="s">
        <v>156</v>
      </c>
      <c r="I20" s="46" t="s">
        <v>106</v>
      </c>
      <c r="J20" s="48" t="s">
        <v>166</v>
      </c>
      <c r="K20" s="651">
        <v>1</v>
      </c>
    </row>
    <row r="21" s="53" customFormat="1" ht="52" customHeight="1" spans="1:11">
      <c r="A21" s="38"/>
      <c r="B21" s="262"/>
      <c r="C21" s="262"/>
      <c r="D21" s="46"/>
      <c r="E21" s="639"/>
      <c r="F21" s="46" t="s">
        <v>103</v>
      </c>
      <c r="G21" s="46" t="s">
        <v>104</v>
      </c>
      <c r="H21" s="46" t="s">
        <v>235</v>
      </c>
      <c r="I21" s="46" t="s">
        <v>106</v>
      </c>
      <c r="J21" s="46" t="s">
        <v>107</v>
      </c>
      <c r="K21" s="46" t="s">
        <v>236</v>
      </c>
    </row>
    <row r="22" s="53" customFormat="1" ht="52" customHeight="1" spans="1:11">
      <c r="A22" s="38"/>
      <c r="B22" s="262"/>
      <c r="C22" s="262"/>
      <c r="D22" s="46"/>
      <c r="E22" s="639"/>
      <c r="F22" s="46" t="s">
        <v>117</v>
      </c>
      <c r="G22" s="46" t="s">
        <v>158</v>
      </c>
      <c r="H22" s="46" t="s">
        <v>159</v>
      </c>
      <c r="I22" s="46" t="s">
        <v>106</v>
      </c>
      <c r="J22" s="46" t="s">
        <v>112</v>
      </c>
      <c r="K22" s="46" t="s">
        <v>160</v>
      </c>
    </row>
    <row r="23" s="53" customFormat="1" ht="52" customHeight="1" spans="1:11">
      <c r="A23" s="38">
        <v>4</v>
      </c>
      <c r="B23" s="262" t="s">
        <v>237</v>
      </c>
      <c r="C23" s="262" t="s">
        <v>238</v>
      </c>
      <c r="D23" s="46" t="s">
        <v>233</v>
      </c>
      <c r="E23" s="639">
        <v>48</v>
      </c>
      <c r="F23" s="36" t="s">
        <v>109</v>
      </c>
      <c r="G23" s="46" t="s">
        <v>113</v>
      </c>
      <c r="H23" s="46" t="s">
        <v>239</v>
      </c>
      <c r="I23" s="46" t="s">
        <v>106</v>
      </c>
      <c r="J23" s="48" t="s">
        <v>166</v>
      </c>
      <c r="K23" s="651">
        <v>1</v>
      </c>
    </row>
    <row r="24" s="53" customFormat="1" ht="52" customHeight="1" spans="1:11">
      <c r="A24" s="38"/>
      <c r="B24" s="262"/>
      <c r="C24" s="262"/>
      <c r="D24" s="46"/>
      <c r="E24" s="639"/>
      <c r="F24" s="34"/>
      <c r="G24" s="46" t="s">
        <v>110</v>
      </c>
      <c r="H24" s="46" t="s">
        <v>240</v>
      </c>
      <c r="I24" s="46" t="s">
        <v>106</v>
      </c>
      <c r="J24" s="46" t="s">
        <v>112</v>
      </c>
      <c r="K24" s="651" t="s">
        <v>241</v>
      </c>
    </row>
    <row r="25" s="53" customFormat="1" ht="52" customHeight="1" spans="1:11">
      <c r="A25" s="38"/>
      <c r="B25" s="262"/>
      <c r="C25" s="262"/>
      <c r="D25" s="46"/>
      <c r="E25" s="639"/>
      <c r="F25" s="46" t="s">
        <v>103</v>
      </c>
      <c r="G25" s="46" t="s">
        <v>104</v>
      </c>
      <c r="H25" s="46" t="s">
        <v>242</v>
      </c>
      <c r="I25" s="46" t="s">
        <v>106</v>
      </c>
      <c r="J25" s="46" t="s">
        <v>107</v>
      </c>
      <c r="K25" s="46" t="s">
        <v>243</v>
      </c>
    </row>
    <row r="26" s="53" customFormat="1" ht="52" customHeight="1" spans="1:11">
      <c r="A26" s="38"/>
      <c r="B26" s="262"/>
      <c r="C26" s="262"/>
      <c r="D26" s="46"/>
      <c r="E26" s="639"/>
      <c r="F26" s="46" t="s">
        <v>117</v>
      </c>
      <c r="G26" s="46" t="s">
        <v>244</v>
      </c>
      <c r="H26" s="46" t="s">
        <v>245</v>
      </c>
      <c r="I26" s="46" t="s">
        <v>106</v>
      </c>
      <c r="J26" s="48" t="s">
        <v>112</v>
      </c>
      <c r="K26" s="651" t="s">
        <v>246</v>
      </c>
    </row>
    <row r="27" s="53" customFormat="1" ht="52" customHeight="1" spans="1:11">
      <c r="A27" s="38">
        <v>5</v>
      </c>
      <c r="B27" s="262" t="s">
        <v>247</v>
      </c>
      <c r="C27" s="262" t="s">
        <v>248</v>
      </c>
      <c r="D27" s="46" t="s">
        <v>233</v>
      </c>
      <c r="E27" s="639">
        <v>100</v>
      </c>
      <c r="F27" s="36" t="s">
        <v>109</v>
      </c>
      <c r="G27" s="46" t="s">
        <v>113</v>
      </c>
      <c r="H27" s="46" t="s">
        <v>239</v>
      </c>
      <c r="I27" s="46" t="s">
        <v>106</v>
      </c>
      <c r="J27" s="48" t="s">
        <v>166</v>
      </c>
      <c r="K27" s="651">
        <v>1</v>
      </c>
    </row>
    <row r="28" s="53" customFormat="1" ht="52" customHeight="1" spans="1:11">
      <c r="A28" s="38"/>
      <c r="B28" s="262"/>
      <c r="C28" s="262"/>
      <c r="D28" s="46"/>
      <c r="E28" s="639"/>
      <c r="F28" s="28"/>
      <c r="G28" s="46" t="s">
        <v>113</v>
      </c>
      <c r="H28" s="46" t="s">
        <v>249</v>
      </c>
      <c r="I28" s="46" t="s">
        <v>106</v>
      </c>
      <c r="J28" s="48" t="s">
        <v>112</v>
      </c>
      <c r="K28" s="651">
        <v>0.8</v>
      </c>
    </row>
    <row r="29" s="53" customFormat="1" ht="52" customHeight="1" spans="1:11">
      <c r="A29" s="38"/>
      <c r="B29" s="262"/>
      <c r="C29" s="262"/>
      <c r="D29" s="46"/>
      <c r="E29" s="639"/>
      <c r="F29" s="34"/>
      <c r="G29" s="46" t="s">
        <v>115</v>
      </c>
      <c r="H29" s="46" t="s">
        <v>250</v>
      </c>
      <c r="I29" s="46" t="s">
        <v>106</v>
      </c>
      <c r="J29" s="46" t="s">
        <v>107</v>
      </c>
      <c r="K29" s="651" t="s">
        <v>251</v>
      </c>
    </row>
    <row r="30" s="53" customFormat="1" ht="52" customHeight="1" spans="1:11">
      <c r="A30" s="38"/>
      <c r="B30" s="262"/>
      <c r="C30" s="262"/>
      <c r="D30" s="46"/>
      <c r="E30" s="639"/>
      <c r="F30" s="46" t="s">
        <v>103</v>
      </c>
      <c r="G30" s="46" t="s">
        <v>104</v>
      </c>
      <c r="H30" s="38" t="s">
        <v>252</v>
      </c>
      <c r="I30" s="46" t="s">
        <v>106</v>
      </c>
      <c r="J30" s="46" t="s">
        <v>107</v>
      </c>
      <c r="K30" s="38" t="s">
        <v>253</v>
      </c>
    </row>
    <row r="31" s="53" customFormat="1" ht="52" customHeight="1" spans="1:11">
      <c r="A31" s="38"/>
      <c r="B31" s="262"/>
      <c r="C31" s="262"/>
      <c r="D31" s="46"/>
      <c r="E31" s="639"/>
      <c r="F31" s="46" t="s">
        <v>117</v>
      </c>
      <c r="G31" s="46" t="s">
        <v>244</v>
      </c>
      <c r="H31" s="46" t="s">
        <v>245</v>
      </c>
      <c r="I31" s="46" t="s">
        <v>106</v>
      </c>
      <c r="J31" s="48" t="s">
        <v>112</v>
      </c>
      <c r="K31" s="651" t="s">
        <v>246</v>
      </c>
    </row>
    <row r="32" s="53" customFormat="1" ht="52" customHeight="1" spans="1:11">
      <c r="A32" s="38">
        <v>6</v>
      </c>
      <c r="B32" s="262" t="s">
        <v>254</v>
      </c>
      <c r="C32" s="262" t="s">
        <v>255</v>
      </c>
      <c r="D32" s="46" t="s">
        <v>233</v>
      </c>
      <c r="E32" s="639">
        <v>25</v>
      </c>
      <c r="F32" s="36" t="s">
        <v>109</v>
      </c>
      <c r="G32" s="46" t="s">
        <v>110</v>
      </c>
      <c r="H32" s="46" t="s">
        <v>234</v>
      </c>
      <c r="I32" s="46" t="s">
        <v>106</v>
      </c>
      <c r="J32" s="48" t="s">
        <v>166</v>
      </c>
      <c r="K32" s="651">
        <v>1</v>
      </c>
    </row>
    <row r="33" s="53" customFormat="1" ht="52" customHeight="1" spans="1:11">
      <c r="A33" s="38"/>
      <c r="B33" s="262"/>
      <c r="C33" s="262"/>
      <c r="D33" s="46"/>
      <c r="E33" s="639"/>
      <c r="F33" s="34"/>
      <c r="G33" s="46" t="s">
        <v>113</v>
      </c>
      <c r="H33" s="46" t="s">
        <v>156</v>
      </c>
      <c r="I33" s="46" t="s">
        <v>106</v>
      </c>
      <c r="J33" s="48" t="s">
        <v>166</v>
      </c>
      <c r="K33" s="651">
        <v>1</v>
      </c>
    </row>
    <row r="34" s="53" customFormat="1" ht="52" customHeight="1" spans="1:11">
      <c r="A34" s="38"/>
      <c r="B34" s="262"/>
      <c r="C34" s="262"/>
      <c r="D34" s="46"/>
      <c r="E34" s="639"/>
      <c r="F34" s="46" t="s">
        <v>103</v>
      </c>
      <c r="G34" s="46" t="s">
        <v>104</v>
      </c>
      <c r="H34" s="46" t="s">
        <v>235</v>
      </c>
      <c r="I34" s="46" t="s">
        <v>106</v>
      </c>
      <c r="J34" s="46" t="s">
        <v>107</v>
      </c>
      <c r="K34" s="46" t="s">
        <v>256</v>
      </c>
    </row>
    <row r="35" s="53" customFormat="1" ht="52" customHeight="1" spans="1:11">
      <c r="A35" s="38"/>
      <c r="B35" s="262"/>
      <c r="C35" s="262"/>
      <c r="D35" s="46"/>
      <c r="E35" s="639"/>
      <c r="F35" s="46" t="s">
        <v>117</v>
      </c>
      <c r="G35" s="46" t="s">
        <v>158</v>
      </c>
      <c r="H35" s="46" t="s">
        <v>159</v>
      </c>
      <c r="I35" s="46" t="s">
        <v>106</v>
      </c>
      <c r="J35" s="46" t="s">
        <v>112</v>
      </c>
      <c r="K35" s="46" t="s">
        <v>170</v>
      </c>
    </row>
    <row r="36" s="53" customFormat="1" ht="52" customHeight="1" spans="1:11">
      <c r="A36" s="38">
        <v>7</v>
      </c>
      <c r="B36" s="262" t="s">
        <v>257</v>
      </c>
      <c r="C36" s="262" t="s">
        <v>258</v>
      </c>
      <c r="D36" s="46" t="s">
        <v>259</v>
      </c>
      <c r="E36" s="639">
        <v>21</v>
      </c>
      <c r="F36" s="36" t="s">
        <v>109</v>
      </c>
      <c r="G36" s="46" t="s">
        <v>113</v>
      </c>
      <c r="H36" s="46" t="s">
        <v>260</v>
      </c>
      <c r="I36" s="46" t="s">
        <v>106</v>
      </c>
      <c r="J36" s="46" t="s">
        <v>112</v>
      </c>
      <c r="K36" s="651">
        <v>0.9</v>
      </c>
    </row>
    <row r="37" s="53" customFormat="1" ht="52" customHeight="1" spans="1:11">
      <c r="A37" s="38"/>
      <c r="B37" s="262"/>
      <c r="C37" s="262"/>
      <c r="D37" s="46"/>
      <c r="E37" s="639"/>
      <c r="F37" s="34"/>
      <c r="G37" s="46" t="s">
        <v>110</v>
      </c>
      <c r="H37" s="46" t="s">
        <v>261</v>
      </c>
      <c r="I37" s="46" t="s">
        <v>106</v>
      </c>
      <c r="J37" s="46" t="s">
        <v>112</v>
      </c>
      <c r="K37" s="651" t="s">
        <v>146</v>
      </c>
    </row>
    <row r="38" s="53" customFormat="1" ht="52" customHeight="1" spans="1:11">
      <c r="A38" s="38"/>
      <c r="B38" s="262"/>
      <c r="C38" s="262"/>
      <c r="D38" s="46"/>
      <c r="E38" s="639"/>
      <c r="F38" s="46" t="s">
        <v>103</v>
      </c>
      <c r="G38" s="46" t="s">
        <v>104</v>
      </c>
      <c r="H38" s="46" t="s">
        <v>127</v>
      </c>
      <c r="I38" s="46" t="s">
        <v>106</v>
      </c>
      <c r="J38" s="46" t="s">
        <v>107</v>
      </c>
      <c r="K38" s="46" t="s">
        <v>262</v>
      </c>
    </row>
    <row r="39" s="53" customFormat="1" ht="52" customHeight="1" spans="1:11">
      <c r="A39" s="38"/>
      <c r="B39" s="262"/>
      <c r="C39" s="262"/>
      <c r="D39" s="46"/>
      <c r="E39" s="639"/>
      <c r="F39" s="46" t="s">
        <v>117</v>
      </c>
      <c r="G39" s="46" t="s">
        <v>181</v>
      </c>
      <c r="H39" s="46" t="s">
        <v>263</v>
      </c>
      <c r="I39" s="46" t="s">
        <v>106</v>
      </c>
      <c r="J39" s="46" t="s">
        <v>264</v>
      </c>
      <c r="K39" s="46" t="s">
        <v>265</v>
      </c>
    </row>
    <row r="40" s="53" customFormat="1" ht="52" customHeight="1" spans="1:11">
      <c r="A40" s="124">
        <v>8</v>
      </c>
      <c r="B40" s="36" t="s">
        <v>266</v>
      </c>
      <c r="C40" s="108" t="s">
        <v>267</v>
      </c>
      <c r="D40" s="29" t="s">
        <v>233</v>
      </c>
      <c r="E40" s="640">
        <v>375</v>
      </c>
      <c r="F40" s="32" t="s">
        <v>103</v>
      </c>
      <c r="G40" s="38" t="s">
        <v>104</v>
      </c>
      <c r="H40" s="38" t="s">
        <v>268</v>
      </c>
      <c r="I40" s="38" t="s">
        <v>106</v>
      </c>
      <c r="J40" s="38" t="s">
        <v>107</v>
      </c>
      <c r="K40" s="38" t="s">
        <v>269</v>
      </c>
    </row>
    <row r="41" s="53" customFormat="1" ht="52" customHeight="1" spans="1:11">
      <c r="A41" s="125"/>
      <c r="B41" s="28"/>
      <c r="C41" s="109"/>
      <c r="D41" s="30"/>
      <c r="E41" s="641"/>
      <c r="F41" s="29" t="s">
        <v>109</v>
      </c>
      <c r="G41" s="38" t="s">
        <v>113</v>
      </c>
      <c r="H41" s="38" t="s">
        <v>270</v>
      </c>
      <c r="I41" s="38" t="s">
        <v>106</v>
      </c>
      <c r="J41" s="38" t="s">
        <v>112</v>
      </c>
      <c r="K41" s="77">
        <v>0.9</v>
      </c>
    </row>
    <row r="42" s="53" customFormat="1" ht="52" customHeight="1" spans="1:11">
      <c r="A42" s="125"/>
      <c r="B42" s="28"/>
      <c r="C42" s="109"/>
      <c r="D42" s="30"/>
      <c r="E42" s="641"/>
      <c r="F42" s="30"/>
      <c r="G42" s="38" t="s">
        <v>110</v>
      </c>
      <c r="H42" s="38" t="s">
        <v>271</v>
      </c>
      <c r="I42" s="38" t="s">
        <v>106</v>
      </c>
      <c r="J42" s="38" t="s">
        <v>112</v>
      </c>
      <c r="K42" s="77" t="s">
        <v>272</v>
      </c>
    </row>
    <row r="43" s="53" customFormat="1" ht="52" customHeight="1" spans="1:11">
      <c r="A43" s="125"/>
      <c r="B43" s="28"/>
      <c r="C43" s="109"/>
      <c r="D43" s="30"/>
      <c r="E43" s="641"/>
      <c r="F43" s="35"/>
      <c r="G43" s="38" t="s">
        <v>115</v>
      </c>
      <c r="H43" s="38" t="s">
        <v>273</v>
      </c>
      <c r="I43" s="38" t="s">
        <v>274</v>
      </c>
      <c r="J43" s="38" t="s">
        <v>112</v>
      </c>
      <c r="K43" s="77">
        <v>0.7</v>
      </c>
    </row>
    <row r="44" s="53" customFormat="1" ht="85" customHeight="1" spans="1:11">
      <c r="A44" s="216"/>
      <c r="B44" s="28"/>
      <c r="C44" s="109"/>
      <c r="D44" s="30"/>
      <c r="E44" s="641"/>
      <c r="F44" s="32" t="s">
        <v>117</v>
      </c>
      <c r="G44" s="38" t="s">
        <v>181</v>
      </c>
      <c r="H44" s="38" t="s">
        <v>275</v>
      </c>
      <c r="I44" s="38" t="s">
        <v>274</v>
      </c>
      <c r="J44" s="38" t="s">
        <v>112</v>
      </c>
      <c r="K44" s="38" t="s">
        <v>276</v>
      </c>
    </row>
    <row r="45" s="53" customFormat="1" ht="52" customHeight="1" spans="1:11">
      <c r="A45" s="127">
        <v>9</v>
      </c>
      <c r="B45" s="642" t="s">
        <v>277</v>
      </c>
      <c r="C45" s="643" t="s">
        <v>278</v>
      </c>
      <c r="D45" s="644" t="s">
        <v>233</v>
      </c>
      <c r="E45" s="645">
        <v>125</v>
      </c>
      <c r="F45" s="32" t="s">
        <v>103</v>
      </c>
      <c r="G45" s="38" t="s">
        <v>104</v>
      </c>
      <c r="H45" s="38" t="s">
        <v>268</v>
      </c>
      <c r="I45" s="38" t="s">
        <v>106</v>
      </c>
      <c r="J45" s="38" t="s">
        <v>107</v>
      </c>
      <c r="K45" s="653" t="s">
        <v>253</v>
      </c>
    </row>
    <row r="46" s="53" customFormat="1" ht="52" customHeight="1" spans="1:11">
      <c r="A46" s="125"/>
      <c r="B46" s="28"/>
      <c r="C46" s="109"/>
      <c r="D46" s="30"/>
      <c r="E46" s="81"/>
      <c r="F46" s="29" t="s">
        <v>109</v>
      </c>
      <c r="G46" s="38" t="s">
        <v>115</v>
      </c>
      <c r="H46" s="38" t="s">
        <v>279</v>
      </c>
      <c r="I46" s="38" t="s">
        <v>274</v>
      </c>
      <c r="J46" s="38" t="s">
        <v>112</v>
      </c>
      <c r="K46" s="77">
        <v>0.9</v>
      </c>
    </row>
    <row r="47" s="53" customFormat="1" ht="52" customHeight="1" spans="1:11">
      <c r="A47" s="125"/>
      <c r="B47" s="28"/>
      <c r="C47" s="109"/>
      <c r="D47" s="30"/>
      <c r="E47" s="81"/>
      <c r="F47" s="30"/>
      <c r="G47" s="38" t="s">
        <v>113</v>
      </c>
      <c r="H47" s="38" t="s">
        <v>280</v>
      </c>
      <c r="I47" s="38" t="s">
        <v>274</v>
      </c>
      <c r="J47" s="38" t="s">
        <v>112</v>
      </c>
      <c r="K47" s="77">
        <v>0.9</v>
      </c>
    </row>
    <row r="48" s="53" customFormat="1" ht="52" customHeight="1" spans="1:11">
      <c r="A48" s="125"/>
      <c r="B48" s="28"/>
      <c r="C48" s="109"/>
      <c r="D48" s="30"/>
      <c r="E48" s="81"/>
      <c r="F48" s="30"/>
      <c r="G48" s="38" t="s">
        <v>115</v>
      </c>
      <c r="H48" s="38" t="s">
        <v>250</v>
      </c>
      <c r="I48" s="38" t="s">
        <v>274</v>
      </c>
      <c r="J48" s="38" t="s">
        <v>107</v>
      </c>
      <c r="K48" s="77" t="s">
        <v>251</v>
      </c>
    </row>
    <row r="49" s="53" customFormat="1" ht="52" customHeight="1" spans="1:11">
      <c r="A49" s="125"/>
      <c r="B49" s="28"/>
      <c r="C49" s="109"/>
      <c r="D49" s="30"/>
      <c r="E49" s="81"/>
      <c r="F49" s="29" t="s">
        <v>117</v>
      </c>
      <c r="G49" s="38" t="s">
        <v>181</v>
      </c>
      <c r="H49" s="38" t="s">
        <v>281</v>
      </c>
      <c r="I49" s="38" t="s">
        <v>274</v>
      </c>
      <c r="J49" s="38" t="s">
        <v>112</v>
      </c>
      <c r="K49" s="77">
        <v>0.9</v>
      </c>
    </row>
    <row r="50" s="53" customFormat="1" ht="52" customHeight="1" spans="1:11">
      <c r="A50" s="38">
        <v>10</v>
      </c>
      <c r="B50" s="46" t="s">
        <v>282</v>
      </c>
      <c r="C50" s="111" t="s">
        <v>283</v>
      </c>
      <c r="D50" s="32" t="s">
        <v>284</v>
      </c>
      <c r="E50" s="85">
        <v>25</v>
      </c>
      <c r="F50" s="32" t="s">
        <v>103</v>
      </c>
      <c r="G50" s="38" t="s">
        <v>104</v>
      </c>
      <c r="H50" s="38" t="s">
        <v>285</v>
      </c>
      <c r="I50" s="38" t="s">
        <v>106</v>
      </c>
      <c r="J50" s="38" t="s">
        <v>107</v>
      </c>
      <c r="K50" s="132" t="s">
        <v>256</v>
      </c>
    </row>
    <row r="51" s="53" customFormat="1" ht="52" customHeight="1" spans="1:11">
      <c r="A51" s="38"/>
      <c r="B51" s="46"/>
      <c r="C51" s="111"/>
      <c r="D51" s="32"/>
      <c r="E51" s="85"/>
      <c r="F51" s="32" t="s">
        <v>109</v>
      </c>
      <c r="G51" s="38" t="s">
        <v>110</v>
      </c>
      <c r="H51" s="38" t="s">
        <v>286</v>
      </c>
      <c r="I51" s="38" t="s">
        <v>274</v>
      </c>
      <c r="J51" s="38" t="s">
        <v>112</v>
      </c>
      <c r="K51" s="132" t="s">
        <v>287</v>
      </c>
    </row>
    <row r="52" s="53" customFormat="1" ht="52" customHeight="1" spans="1:11">
      <c r="A52" s="421"/>
      <c r="B52" s="153"/>
      <c r="C52" s="111"/>
      <c r="D52" s="32"/>
      <c r="E52" s="85"/>
      <c r="F52" s="32" t="s">
        <v>109</v>
      </c>
      <c r="G52" s="38" t="s">
        <v>110</v>
      </c>
      <c r="H52" s="421" t="s">
        <v>288</v>
      </c>
      <c r="I52" s="38" t="s">
        <v>106</v>
      </c>
      <c r="J52" s="38" t="s">
        <v>107</v>
      </c>
      <c r="K52" s="654" t="s">
        <v>289</v>
      </c>
    </row>
    <row r="53" s="53" customFormat="1" ht="52" customHeight="1" spans="1:11">
      <c r="A53" s="421"/>
      <c r="B53" s="153"/>
      <c r="C53" s="610"/>
      <c r="D53" s="154"/>
      <c r="E53" s="646"/>
      <c r="F53" s="154" t="s">
        <v>117</v>
      </c>
      <c r="G53" s="421" t="s">
        <v>290</v>
      </c>
      <c r="H53" s="421" t="s">
        <v>291</v>
      </c>
      <c r="I53" s="38" t="s">
        <v>106</v>
      </c>
      <c r="J53" s="421" t="s">
        <v>112</v>
      </c>
      <c r="K53" s="655" t="s">
        <v>170</v>
      </c>
    </row>
    <row r="54" s="53" customFormat="1" ht="52" customHeight="1" spans="1:11">
      <c r="A54" s="124">
        <v>11</v>
      </c>
      <c r="B54" s="46" t="s">
        <v>292</v>
      </c>
      <c r="C54" s="32" t="s">
        <v>293</v>
      </c>
      <c r="D54" s="32" t="s">
        <v>294</v>
      </c>
      <c r="E54" s="85">
        <v>24</v>
      </c>
      <c r="F54" s="32" t="s">
        <v>109</v>
      </c>
      <c r="G54" s="38" t="s">
        <v>110</v>
      </c>
      <c r="H54" s="38" t="s">
        <v>295</v>
      </c>
      <c r="I54" s="38" t="s">
        <v>106</v>
      </c>
      <c r="J54" s="38" t="s">
        <v>112</v>
      </c>
      <c r="K54" s="38" t="s">
        <v>296</v>
      </c>
    </row>
    <row r="55" s="53" customFormat="1" ht="88" customHeight="1" spans="1:11">
      <c r="A55" s="647"/>
      <c r="B55" s="46"/>
      <c r="C55" s="32"/>
      <c r="D55" s="32"/>
      <c r="E55" s="85"/>
      <c r="F55" s="32" t="s">
        <v>109</v>
      </c>
      <c r="G55" s="38" t="s">
        <v>115</v>
      </c>
      <c r="H55" s="38" t="s">
        <v>297</v>
      </c>
      <c r="I55" s="38" t="s">
        <v>106</v>
      </c>
      <c r="J55" s="38" t="s">
        <v>199</v>
      </c>
      <c r="K55" s="77">
        <v>1</v>
      </c>
    </row>
    <row r="56" s="53" customFormat="1" ht="52" customHeight="1" spans="1:11">
      <c r="A56" s="124">
        <v>12</v>
      </c>
      <c r="B56" s="46" t="s">
        <v>298</v>
      </c>
      <c r="C56" s="32" t="s">
        <v>299</v>
      </c>
      <c r="D56" s="32" t="s">
        <v>300</v>
      </c>
      <c r="E56" s="85">
        <v>20</v>
      </c>
      <c r="F56" s="32" t="s">
        <v>109</v>
      </c>
      <c r="G56" s="38" t="s">
        <v>110</v>
      </c>
      <c r="H56" s="38" t="s">
        <v>301</v>
      </c>
      <c r="I56" s="38" t="s">
        <v>106</v>
      </c>
      <c r="J56" s="38" t="s">
        <v>112</v>
      </c>
      <c r="K56" s="38" t="s">
        <v>302</v>
      </c>
    </row>
    <row r="57" s="53" customFormat="1" ht="136" customHeight="1" spans="1:11">
      <c r="A57" s="647"/>
      <c r="B57" s="46"/>
      <c r="C57" s="32"/>
      <c r="D57" s="32"/>
      <c r="E57" s="85"/>
      <c r="F57" s="32" t="s">
        <v>109</v>
      </c>
      <c r="G57" s="38" t="s">
        <v>110</v>
      </c>
      <c r="H57" s="38" t="s">
        <v>303</v>
      </c>
      <c r="I57" s="38" t="s">
        <v>106</v>
      </c>
      <c r="J57" s="38" t="s">
        <v>112</v>
      </c>
      <c r="K57" s="38" t="s">
        <v>304</v>
      </c>
    </row>
    <row r="58" s="53" customFormat="1" ht="52" customHeight="1" spans="1:11">
      <c r="A58" s="46" t="s">
        <v>305</v>
      </c>
      <c r="B58" s="46" t="s">
        <v>306</v>
      </c>
      <c r="C58" s="32" t="s">
        <v>307</v>
      </c>
      <c r="D58" s="32" t="s">
        <v>308</v>
      </c>
      <c r="E58" s="85">
        <v>15</v>
      </c>
      <c r="F58" s="32" t="s">
        <v>109</v>
      </c>
      <c r="G58" s="38" t="s">
        <v>110</v>
      </c>
      <c r="H58" s="38" t="s">
        <v>309</v>
      </c>
      <c r="I58" s="38" t="s">
        <v>106</v>
      </c>
      <c r="J58" s="38" t="s">
        <v>199</v>
      </c>
      <c r="K58" s="38" t="s">
        <v>310</v>
      </c>
    </row>
    <row r="59" s="53" customFormat="1" ht="83" customHeight="1" spans="1:11">
      <c r="A59" s="46"/>
      <c r="B59" s="46"/>
      <c r="C59" s="32"/>
      <c r="D59" s="32"/>
      <c r="E59" s="85"/>
      <c r="F59" s="32" t="s">
        <v>109</v>
      </c>
      <c r="G59" s="38" t="s">
        <v>110</v>
      </c>
      <c r="H59" s="38" t="s">
        <v>311</v>
      </c>
      <c r="I59" s="38" t="s">
        <v>106</v>
      </c>
      <c r="J59" s="38" t="s">
        <v>112</v>
      </c>
      <c r="K59" s="38" t="s">
        <v>312</v>
      </c>
    </row>
    <row r="60" s="53" customFormat="1" ht="52" customHeight="1" spans="1:11">
      <c r="A60" s="36" t="s">
        <v>313</v>
      </c>
      <c r="B60" s="46" t="s">
        <v>314</v>
      </c>
      <c r="C60" s="32" t="s">
        <v>315</v>
      </c>
      <c r="D60" s="32" t="s">
        <v>316</v>
      </c>
      <c r="E60" s="85">
        <v>7</v>
      </c>
      <c r="F60" s="32" t="s">
        <v>109</v>
      </c>
      <c r="G60" s="38" t="s">
        <v>110</v>
      </c>
      <c r="H60" s="38" t="s">
        <v>317</v>
      </c>
      <c r="I60" s="38" t="s">
        <v>106</v>
      </c>
      <c r="J60" s="38" t="s">
        <v>112</v>
      </c>
      <c r="K60" s="38" t="s">
        <v>318</v>
      </c>
    </row>
    <row r="61" s="53" customFormat="1" ht="52" customHeight="1" spans="1:11">
      <c r="A61" s="28"/>
      <c r="B61" s="46"/>
      <c r="C61" s="32"/>
      <c r="D61" s="32"/>
      <c r="E61" s="85"/>
      <c r="F61" s="32" t="s">
        <v>109</v>
      </c>
      <c r="G61" s="38" t="s">
        <v>110</v>
      </c>
      <c r="H61" s="38" t="s">
        <v>319</v>
      </c>
      <c r="I61" s="38" t="s">
        <v>106</v>
      </c>
      <c r="J61" s="38" t="s">
        <v>112</v>
      </c>
      <c r="K61" s="38" t="s">
        <v>320</v>
      </c>
    </row>
    <row r="62" s="53" customFormat="1" ht="52" customHeight="1" spans="1:11">
      <c r="A62" s="648"/>
      <c r="B62" s="46"/>
      <c r="C62" s="32"/>
      <c r="D62" s="32"/>
      <c r="E62" s="85"/>
      <c r="F62" s="32" t="s">
        <v>321</v>
      </c>
      <c r="G62" s="38" t="s">
        <v>322</v>
      </c>
      <c r="H62" s="38" t="s">
        <v>323</v>
      </c>
      <c r="I62" s="38" t="s">
        <v>106</v>
      </c>
      <c r="J62" s="38" t="s">
        <v>112</v>
      </c>
      <c r="K62" s="77">
        <v>0.9</v>
      </c>
    </row>
    <row r="63" s="53" customFormat="1" ht="52" customHeight="1" spans="1:11">
      <c r="A63" s="46" t="s">
        <v>324</v>
      </c>
      <c r="B63" s="36" t="s">
        <v>325</v>
      </c>
      <c r="C63" s="29" t="s">
        <v>326</v>
      </c>
      <c r="D63" s="29" t="s">
        <v>308</v>
      </c>
      <c r="E63" s="84">
        <v>13</v>
      </c>
      <c r="F63" s="32" t="s">
        <v>109</v>
      </c>
      <c r="G63" s="38" t="s">
        <v>110</v>
      </c>
      <c r="H63" s="38" t="s">
        <v>327</v>
      </c>
      <c r="I63" s="38" t="s">
        <v>106</v>
      </c>
      <c r="J63" s="48" t="s">
        <v>112</v>
      </c>
      <c r="K63" s="129" t="s">
        <v>328</v>
      </c>
    </row>
    <row r="64" s="53" customFormat="1" ht="98" customHeight="1" spans="1:11">
      <c r="A64" s="46"/>
      <c r="B64" s="28"/>
      <c r="C64" s="30"/>
      <c r="D64" s="30"/>
      <c r="E64" s="81"/>
      <c r="F64" s="32" t="s">
        <v>109</v>
      </c>
      <c r="G64" s="38" t="s">
        <v>110</v>
      </c>
      <c r="H64" s="38" t="s">
        <v>329</v>
      </c>
      <c r="I64" s="38" t="s">
        <v>106</v>
      </c>
      <c r="J64" s="48" t="s">
        <v>112</v>
      </c>
      <c r="K64" s="129" t="s">
        <v>330</v>
      </c>
    </row>
    <row r="65" s="53" customFormat="1" ht="52" customHeight="1" spans="1:11">
      <c r="A65" s="46" t="s">
        <v>331</v>
      </c>
      <c r="B65" s="46" t="s">
        <v>332</v>
      </c>
      <c r="C65" s="32" t="s">
        <v>333</v>
      </c>
      <c r="D65" s="32" t="s">
        <v>334</v>
      </c>
      <c r="E65" s="85">
        <v>5</v>
      </c>
      <c r="F65" s="32" t="s">
        <v>109</v>
      </c>
      <c r="G65" s="38" t="s">
        <v>110</v>
      </c>
      <c r="H65" s="38" t="s">
        <v>311</v>
      </c>
      <c r="I65" s="38" t="s">
        <v>106</v>
      </c>
      <c r="J65" s="48" t="s">
        <v>112</v>
      </c>
      <c r="K65" s="129" t="s">
        <v>312</v>
      </c>
    </row>
    <row r="66" s="53" customFormat="1" ht="62" customHeight="1" spans="1:11">
      <c r="A66" s="46"/>
      <c r="B66" s="46"/>
      <c r="C66" s="32"/>
      <c r="D66" s="32"/>
      <c r="E66" s="85"/>
      <c r="F66" s="32" t="s">
        <v>109</v>
      </c>
      <c r="G66" s="38" t="s">
        <v>115</v>
      </c>
      <c r="H66" s="38" t="s">
        <v>335</v>
      </c>
      <c r="I66" s="38" t="s">
        <v>106</v>
      </c>
      <c r="J66" s="48" t="s">
        <v>199</v>
      </c>
      <c r="K66" s="658">
        <v>1</v>
      </c>
    </row>
    <row r="67" s="53" customFormat="1" ht="52" customHeight="1" spans="1:11">
      <c r="A67" s="136"/>
      <c r="B67" s="656"/>
      <c r="C67" s="656"/>
      <c r="D67" s="656"/>
      <c r="E67" s="657"/>
      <c r="F67" s="91"/>
      <c r="G67" s="91"/>
      <c r="H67" s="91"/>
      <c r="I67" s="91"/>
      <c r="J67" s="91"/>
      <c r="K67" s="91"/>
    </row>
  </sheetData>
  <mergeCells count="111">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8"/>
    <mergeCell ref="A19:A22"/>
    <mergeCell ref="A23:A26"/>
    <mergeCell ref="A27:A31"/>
    <mergeCell ref="A32:A35"/>
    <mergeCell ref="A36:A39"/>
    <mergeCell ref="A40:A44"/>
    <mergeCell ref="A45:A49"/>
    <mergeCell ref="A50:A53"/>
    <mergeCell ref="A54:A55"/>
    <mergeCell ref="A56:A57"/>
    <mergeCell ref="A58:A59"/>
    <mergeCell ref="A60:A62"/>
    <mergeCell ref="A63:A64"/>
    <mergeCell ref="A65:A66"/>
    <mergeCell ref="B9:B10"/>
    <mergeCell ref="B11:B14"/>
    <mergeCell ref="B15:B18"/>
    <mergeCell ref="B19:B22"/>
    <mergeCell ref="B23:B26"/>
    <mergeCell ref="B27:B31"/>
    <mergeCell ref="B32:B35"/>
    <mergeCell ref="B36:B39"/>
    <mergeCell ref="B40:B44"/>
    <mergeCell ref="B45:B49"/>
    <mergeCell ref="B50:B53"/>
    <mergeCell ref="B54:B55"/>
    <mergeCell ref="B56:B57"/>
    <mergeCell ref="B58:B59"/>
    <mergeCell ref="B60:B62"/>
    <mergeCell ref="B63:B64"/>
    <mergeCell ref="B65:B66"/>
    <mergeCell ref="C9:C10"/>
    <mergeCell ref="C11:C14"/>
    <mergeCell ref="C15:C18"/>
    <mergeCell ref="C19:C22"/>
    <mergeCell ref="C23:C26"/>
    <mergeCell ref="C27:C31"/>
    <mergeCell ref="C32:C35"/>
    <mergeCell ref="C36:C39"/>
    <mergeCell ref="C40:C44"/>
    <mergeCell ref="C45:C49"/>
    <mergeCell ref="C50:C53"/>
    <mergeCell ref="C54:C55"/>
    <mergeCell ref="C56:C57"/>
    <mergeCell ref="C58:C59"/>
    <mergeCell ref="C60:C62"/>
    <mergeCell ref="C63:C64"/>
    <mergeCell ref="C65:C66"/>
    <mergeCell ref="D9:D10"/>
    <mergeCell ref="D11:D14"/>
    <mergeCell ref="D15:D18"/>
    <mergeCell ref="D19:D22"/>
    <mergeCell ref="D23:D26"/>
    <mergeCell ref="D27:D31"/>
    <mergeCell ref="D32:D35"/>
    <mergeCell ref="D36:D39"/>
    <mergeCell ref="D40:D44"/>
    <mergeCell ref="D45:D49"/>
    <mergeCell ref="D50:D53"/>
    <mergeCell ref="D54:D55"/>
    <mergeCell ref="D56:D57"/>
    <mergeCell ref="D58:D59"/>
    <mergeCell ref="D60:D62"/>
    <mergeCell ref="D63:D64"/>
    <mergeCell ref="D65:D66"/>
    <mergeCell ref="E9:E10"/>
    <mergeCell ref="E11:E14"/>
    <mergeCell ref="E15:E18"/>
    <mergeCell ref="E19:E22"/>
    <mergeCell ref="E23:E26"/>
    <mergeCell ref="E27:E31"/>
    <mergeCell ref="E32:E35"/>
    <mergeCell ref="E36:E39"/>
    <mergeCell ref="E40:E44"/>
    <mergeCell ref="E45:E49"/>
    <mergeCell ref="E50:E53"/>
    <mergeCell ref="E54:E55"/>
    <mergeCell ref="E56:E57"/>
    <mergeCell ref="E58:E59"/>
    <mergeCell ref="E60:E62"/>
    <mergeCell ref="E63:E64"/>
    <mergeCell ref="E65:E66"/>
    <mergeCell ref="F12:F13"/>
    <mergeCell ref="F16:F17"/>
    <mergeCell ref="F19:F20"/>
    <mergeCell ref="F23:F24"/>
    <mergeCell ref="F27:F29"/>
    <mergeCell ref="F32:F33"/>
    <mergeCell ref="F36:F37"/>
    <mergeCell ref="F41:F43"/>
    <mergeCell ref="F46:F48"/>
    <mergeCell ref="I9:I10"/>
    <mergeCell ref="J9:J10"/>
    <mergeCell ref="K9:K10"/>
  </mergeCells>
  <pageMargins left="0.75" right="0.75" top="1" bottom="1" header="0.5" footer="0.5"/>
  <pageSetup paperSize="9" scale="8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3"/>
  <sheetViews>
    <sheetView zoomScale="55" zoomScaleNormal="55" workbookViewId="0">
      <selection activeCell="D9" sqref="D9:D10"/>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336</v>
      </c>
      <c r="C3" s="59"/>
      <c r="D3" s="59"/>
      <c r="E3" s="59"/>
      <c r="F3" s="59" t="s">
        <v>75</v>
      </c>
      <c r="G3" s="60" t="s">
        <v>337</v>
      </c>
      <c r="H3" s="60"/>
      <c r="I3" s="60"/>
      <c r="J3" s="60"/>
      <c r="K3" s="73"/>
    </row>
    <row r="4" s="2" customFormat="1" ht="69" customHeight="1" spans="1:11">
      <c r="A4" s="58" t="s">
        <v>76</v>
      </c>
      <c r="B4" s="59" t="s">
        <v>338</v>
      </c>
      <c r="C4" s="61">
        <v>157</v>
      </c>
      <c r="D4" s="62"/>
      <c r="E4" s="63"/>
      <c r="F4" s="59" t="s">
        <v>339</v>
      </c>
      <c r="G4" s="602">
        <v>2</v>
      </c>
      <c r="H4" s="65"/>
      <c r="I4" s="65"/>
      <c r="J4" s="65"/>
      <c r="K4" s="75"/>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v>1325.3569</v>
      </c>
      <c r="D6" s="38"/>
      <c r="E6" s="38"/>
      <c r="F6" s="58" t="s">
        <v>84</v>
      </c>
      <c r="G6" s="602">
        <f>C7+C6-G7</f>
        <v>31288.5947</v>
      </c>
      <c r="H6" s="65"/>
      <c r="I6" s="65"/>
      <c r="J6" s="65"/>
      <c r="K6" s="75"/>
    </row>
    <row r="7" s="2" customFormat="1" ht="67" customHeight="1" spans="1:11">
      <c r="A7" s="66"/>
      <c r="B7" s="20" t="s">
        <v>85</v>
      </c>
      <c r="C7" s="38">
        <f>SUM(E11:E83)</f>
        <v>30060.6178</v>
      </c>
      <c r="D7" s="38"/>
      <c r="E7" s="38"/>
      <c r="F7" s="58" t="s">
        <v>86</v>
      </c>
      <c r="G7" s="602">
        <v>97.38</v>
      </c>
      <c r="H7" s="65"/>
      <c r="I7" s="65"/>
      <c r="J7" s="65"/>
      <c r="K7" s="75"/>
    </row>
    <row r="8" s="53" customFormat="1" ht="189" customHeight="1" spans="1:11">
      <c r="A8" s="21" t="s">
        <v>87</v>
      </c>
      <c r="B8" s="67" t="s">
        <v>340</v>
      </c>
      <c r="C8" s="68"/>
      <c r="D8" s="68"/>
      <c r="E8" s="68"/>
      <c r="F8" s="68"/>
      <c r="G8" s="68"/>
      <c r="H8" s="68"/>
      <c r="I8" s="68"/>
      <c r="J8" s="68"/>
      <c r="K8" s="76"/>
    </row>
    <row r="9" s="53" customFormat="1" ht="55" customHeight="1" spans="1:11">
      <c r="A9" s="58" t="s">
        <v>1</v>
      </c>
      <c r="B9" s="20" t="s">
        <v>341</v>
      </c>
      <c r="C9" s="20" t="s">
        <v>90</v>
      </c>
      <c r="D9" s="20" t="s">
        <v>91</v>
      </c>
      <c r="E9" s="20" t="s">
        <v>92</v>
      </c>
      <c r="F9" s="24" t="s">
        <v>93</v>
      </c>
      <c r="G9" s="25"/>
      <c r="H9" s="26"/>
      <c r="I9" s="20" t="s">
        <v>94</v>
      </c>
      <c r="J9" s="44" t="s">
        <v>95</v>
      </c>
      <c r="K9" s="20" t="s">
        <v>96</v>
      </c>
    </row>
    <row r="10" s="53" customFormat="1" ht="55" customHeight="1" spans="1:11">
      <c r="A10" s="58"/>
      <c r="B10" s="20"/>
      <c r="C10" s="20"/>
      <c r="D10" s="20"/>
      <c r="E10" s="20"/>
      <c r="F10" s="27" t="s">
        <v>97</v>
      </c>
      <c r="G10" s="27" t="s">
        <v>98</v>
      </c>
      <c r="H10" s="27" t="s">
        <v>99</v>
      </c>
      <c r="I10" s="20"/>
      <c r="J10" s="45"/>
      <c r="K10" s="20"/>
    </row>
    <row r="11" s="53" customFormat="1" ht="55" customHeight="1" spans="1:11">
      <c r="A11" s="58">
        <v>1</v>
      </c>
      <c r="B11" s="28" t="s">
        <v>342</v>
      </c>
      <c r="C11" s="29" t="s">
        <v>343</v>
      </c>
      <c r="D11" s="32" t="s">
        <v>344</v>
      </c>
      <c r="E11" s="31">
        <v>148</v>
      </c>
      <c r="F11" s="32" t="s">
        <v>103</v>
      </c>
      <c r="G11" s="38" t="s">
        <v>104</v>
      </c>
      <c r="H11" s="38" t="s">
        <v>345</v>
      </c>
      <c r="I11" s="38" t="s">
        <v>106</v>
      </c>
      <c r="J11" s="38" t="s">
        <v>107</v>
      </c>
      <c r="K11" s="77" t="s">
        <v>136</v>
      </c>
    </row>
    <row r="12" s="53" customFormat="1" ht="55" customHeight="1" spans="1:11">
      <c r="A12" s="58"/>
      <c r="B12" s="28"/>
      <c r="C12" s="30"/>
      <c r="D12" s="32"/>
      <c r="E12" s="31"/>
      <c r="F12" s="32" t="s">
        <v>109</v>
      </c>
      <c r="G12" s="38" t="s">
        <v>110</v>
      </c>
      <c r="H12" s="38" t="s">
        <v>346</v>
      </c>
      <c r="I12" s="38" t="s">
        <v>106</v>
      </c>
      <c r="J12" s="38" t="s">
        <v>112</v>
      </c>
      <c r="K12" s="77" t="s">
        <v>347</v>
      </c>
    </row>
    <row r="13" s="53" customFormat="1" ht="55" customHeight="1" spans="1:11">
      <c r="A13" s="58"/>
      <c r="B13" s="28"/>
      <c r="C13" s="30"/>
      <c r="D13" s="32"/>
      <c r="E13" s="31"/>
      <c r="F13" s="32" t="s">
        <v>109</v>
      </c>
      <c r="G13" s="38" t="s">
        <v>110</v>
      </c>
      <c r="H13" s="38" t="s">
        <v>348</v>
      </c>
      <c r="I13" s="38" t="s">
        <v>106</v>
      </c>
      <c r="J13" s="38" t="s">
        <v>112</v>
      </c>
      <c r="K13" s="77" t="s">
        <v>347</v>
      </c>
    </row>
    <row r="14" s="53" customFormat="1" ht="55" customHeight="1" spans="1:11">
      <c r="A14" s="58"/>
      <c r="B14" s="28"/>
      <c r="C14" s="30"/>
      <c r="D14" s="32"/>
      <c r="E14" s="31"/>
      <c r="F14" s="32" t="s">
        <v>109</v>
      </c>
      <c r="G14" s="38" t="s">
        <v>113</v>
      </c>
      <c r="H14" s="38" t="s">
        <v>239</v>
      </c>
      <c r="I14" s="38" t="s">
        <v>274</v>
      </c>
      <c r="J14" s="48" t="s">
        <v>199</v>
      </c>
      <c r="K14" s="77">
        <v>1</v>
      </c>
    </row>
    <row r="15" s="53" customFormat="1" ht="55" customHeight="1" spans="1:11">
      <c r="A15" s="58"/>
      <c r="B15" s="34"/>
      <c r="C15" s="30"/>
      <c r="D15" s="32"/>
      <c r="E15" s="337"/>
      <c r="F15" s="32" t="s">
        <v>117</v>
      </c>
      <c r="G15" s="38" t="s">
        <v>118</v>
      </c>
      <c r="H15" s="38" t="s">
        <v>349</v>
      </c>
      <c r="I15" s="38" t="s">
        <v>274</v>
      </c>
      <c r="J15" s="48" t="s">
        <v>199</v>
      </c>
      <c r="K15" s="77">
        <v>1</v>
      </c>
    </row>
    <row r="16" s="53" customFormat="1" ht="55" customHeight="1" spans="1:11">
      <c r="A16" s="58">
        <v>2</v>
      </c>
      <c r="B16" s="36" t="s">
        <v>350</v>
      </c>
      <c r="C16" s="29" t="s">
        <v>351</v>
      </c>
      <c r="D16" s="32" t="s">
        <v>344</v>
      </c>
      <c r="E16" s="37">
        <v>70</v>
      </c>
      <c r="F16" s="32" t="s">
        <v>103</v>
      </c>
      <c r="G16" s="38" t="s">
        <v>104</v>
      </c>
      <c r="H16" s="38" t="s">
        <v>352</v>
      </c>
      <c r="I16" s="38" t="s">
        <v>106</v>
      </c>
      <c r="J16" s="38" t="s">
        <v>107</v>
      </c>
      <c r="K16" s="77" t="s">
        <v>353</v>
      </c>
    </row>
    <row r="17" s="53" customFormat="1" ht="55" customHeight="1" spans="1:11">
      <c r="A17" s="58"/>
      <c r="B17" s="28"/>
      <c r="C17" s="30"/>
      <c r="D17" s="32"/>
      <c r="E17" s="31"/>
      <c r="F17" s="32" t="s">
        <v>109</v>
      </c>
      <c r="G17" s="38" t="s">
        <v>110</v>
      </c>
      <c r="H17" s="38" t="s">
        <v>354</v>
      </c>
      <c r="I17" s="38" t="s">
        <v>106</v>
      </c>
      <c r="J17" s="38" t="s">
        <v>112</v>
      </c>
      <c r="K17" s="77" t="s">
        <v>347</v>
      </c>
    </row>
    <row r="18" s="53" customFormat="1" ht="55" customHeight="1" spans="1:11">
      <c r="A18" s="58"/>
      <c r="B18" s="28"/>
      <c r="C18" s="30"/>
      <c r="D18" s="32"/>
      <c r="E18" s="31"/>
      <c r="F18" s="32" t="s">
        <v>109</v>
      </c>
      <c r="G18" s="38" t="s">
        <v>110</v>
      </c>
      <c r="H18" s="38" t="s">
        <v>355</v>
      </c>
      <c r="I18" s="38" t="s">
        <v>106</v>
      </c>
      <c r="J18" s="48" t="s">
        <v>199</v>
      </c>
      <c r="K18" s="77">
        <v>1</v>
      </c>
    </row>
    <row r="19" s="53" customFormat="1" ht="55" customHeight="1" spans="1:11">
      <c r="A19" s="58"/>
      <c r="B19" s="28"/>
      <c r="C19" s="30"/>
      <c r="D19" s="32"/>
      <c r="E19" s="31"/>
      <c r="F19" s="32" t="s">
        <v>109</v>
      </c>
      <c r="G19" s="38" t="s">
        <v>115</v>
      </c>
      <c r="H19" s="38" t="s">
        <v>356</v>
      </c>
      <c r="I19" s="38" t="s">
        <v>106</v>
      </c>
      <c r="J19" s="48" t="s">
        <v>199</v>
      </c>
      <c r="K19" s="77">
        <v>1</v>
      </c>
    </row>
    <row r="20" s="53" customFormat="1" ht="55" customHeight="1" spans="1:11">
      <c r="A20" s="58"/>
      <c r="B20" s="34"/>
      <c r="C20" s="35"/>
      <c r="D20" s="32"/>
      <c r="E20" s="337"/>
      <c r="F20" s="32" t="s">
        <v>117</v>
      </c>
      <c r="G20" s="38" t="s">
        <v>118</v>
      </c>
      <c r="H20" s="38" t="s">
        <v>357</v>
      </c>
      <c r="I20" s="129" t="s">
        <v>106</v>
      </c>
      <c r="J20" s="129" t="s">
        <v>358</v>
      </c>
      <c r="K20" s="77">
        <v>0.7</v>
      </c>
    </row>
    <row r="21" s="53" customFormat="1" ht="55" customHeight="1" spans="1:11">
      <c r="A21" s="58">
        <v>3</v>
      </c>
      <c r="B21" s="36" t="s">
        <v>359</v>
      </c>
      <c r="C21" s="29" t="s">
        <v>360</v>
      </c>
      <c r="D21" s="32" t="s">
        <v>344</v>
      </c>
      <c r="E21" s="37">
        <v>18</v>
      </c>
      <c r="F21" s="32" t="s">
        <v>103</v>
      </c>
      <c r="G21" s="38" t="s">
        <v>104</v>
      </c>
      <c r="H21" s="38" t="s">
        <v>361</v>
      </c>
      <c r="I21" s="38" t="s">
        <v>106</v>
      </c>
      <c r="J21" s="48" t="s">
        <v>107</v>
      </c>
      <c r="K21" s="77" t="s">
        <v>362</v>
      </c>
    </row>
    <row r="22" s="53" customFormat="1" ht="55" customHeight="1" spans="1:11">
      <c r="A22" s="58"/>
      <c r="B22" s="28"/>
      <c r="C22" s="30"/>
      <c r="D22" s="32"/>
      <c r="E22" s="31"/>
      <c r="F22" s="32" t="s">
        <v>109</v>
      </c>
      <c r="G22" s="38" t="s">
        <v>113</v>
      </c>
      <c r="H22" s="38" t="s">
        <v>239</v>
      </c>
      <c r="I22" s="38" t="s">
        <v>274</v>
      </c>
      <c r="J22" s="48" t="s">
        <v>199</v>
      </c>
      <c r="K22" s="77">
        <v>1</v>
      </c>
    </row>
    <row r="23" s="53" customFormat="1" ht="55" customHeight="1" spans="1:11">
      <c r="A23" s="58"/>
      <c r="B23" s="28"/>
      <c r="C23" s="30"/>
      <c r="D23" s="32"/>
      <c r="E23" s="31"/>
      <c r="F23" s="32" t="s">
        <v>109</v>
      </c>
      <c r="G23" s="38" t="s">
        <v>110</v>
      </c>
      <c r="H23" s="38" t="s">
        <v>363</v>
      </c>
      <c r="I23" s="38" t="s">
        <v>274</v>
      </c>
      <c r="J23" s="48" t="s">
        <v>107</v>
      </c>
      <c r="K23" s="77" t="s">
        <v>364</v>
      </c>
    </row>
    <row r="24" s="53" customFormat="1" ht="55" customHeight="1" spans="1:11">
      <c r="A24" s="58"/>
      <c r="B24" s="28"/>
      <c r="C24" s="30"/>
      <c r="D24" s="32"/>
      <c r="E24" s="31"/>
      <c r="F24" s="32" t="s">
        <v>109</v>
      </c>
      <c r="G24" s="38" t="s">
        <v>115</v>
      </c>
      <c r="H24" s="38" t="s">
        <v>365</v>
      </c>
      <c r="I24" s="38" t="s">
        <v>274</v>
      </c>
      <c r="J24" s="48" t="s">
        <v>107</v>
      </c>
      <c r="K24" s="77" t="s">
        <v>366</v>
      </c>
    </row>
    <row r="25" s="53" customFormat="1" ht="55" customHeight="1" spans="1:11">
      <c r="A25" s="58"/>
      <c r="B25" s="34"/>
      <c r="C25" s="35"/>
      <c r="D25" s="32"/>
      <c r="E25" s="337"/>
      <c r="F25" s="32" t="s">
        <v>117</v>
      </c>
      <c r="G25" s="38" t="s">
        <v>118</v>
      </c>
      <c r="H25" s="38" t="s">
        <v>367</v>
      </c>
      <c r="I25" s="38" t="s">
        <v>274</v>
      </c>
      <c r="J25" s="48" t="s">
        <v>199</v>
      </c>
      <c r="K25" s="77">
        <v>1</v>
      </c>
    </row>
    <row r="26" s="53" customFormat="1" ht="55" customHeight="1" spans="1:11">
      <c r="A26" s="58">
        <v>4</v>
      </c>
      <c r="B26" s="36" t="s">
        <v>368</v>
      </c>
      <c r="C26" s="29" t="s">
        <v>369</v>
      </c>
      <c r="D26" s="29" t="s">
        <v>370</v>
      </c>
      <c r="E26" s="37">
        <v>1639</v>
      </c>
      <c r="F26" s="32" t="s">
        <v>103</v>
      </c>
      <c r="G26" s="38" t="s">
        <v>104</v>
      </c>
      <c r="H26" s="38" t="s">
        <v>371</v>
      </c>
      <c r="I26" s="38" t="s">
        <v>274</v>
      </c>
      <c r="J26" s="48" t="s">
        <v>107</v>
      </c>
      <c r="K26" s="77" t="s">
        <v>372</v>
      </c>
    </row>
    <row r="27" s="53" customFormat="1" ht="55" customHeight="1" spans="1:11">
      <c r="A27" s="58"/>
      <c r="B27" s="28"/>
      <c r="C27" s="30"/>
      <c r="D27" s="30"/>
      <c r="E27" s="31"/>
      <c r="F27" s="32" t="s">
        <v>109</v>
      </c>
      <c r="G27" s="38" t="s">
        <v>110</v>
      </c>
      <c r="H27" s="38" t="s">
        <v>373</v>
      </c>
      <c r="I27" s="38" t="s">
        <v>274</v>
      </c>
      <c r="J27" s="48" t="s">
        <v>107</v>
      </c>
      <c r="K27" s="77" t="s">
        <v>374</v>
      </c>
    </row>
    <row r="28" s="53" customFormat="1" ht="55" customHeight="1" spans="1:11">
      <c r="A28" s="58"/>
      <c r="B28" s="28"/>
      <c r="C28" s="30"/>
      <c r="D28" s="30"/>
      <c r="E28" s="31"/>
      <c r="F28" s="32" t="s">
        <v>109</v>
      </c>
      <c r="G28" s="38" t="s">
        <v>110</v>
      </c>
      <c r="H28" s="38" t="s">
        <v>375</v>
      </c>
      <c r="I28" s="38" t="s">
        <v>274</v>
      </c>
      <c r="J28" s="48" t="s">
        <v>107</v>
      </c>
      <c r="K28" s="77" t="s">
        <v>353</v>
      </c>
    </row>
    <row r="29" s="53" customFormat="1" ht="55" customHeight="1" spans="1:11">
      <c r="A29" s="58"/>
      <c r="B29" s="28"/>
      <c r="C29" s="30"/>
      <c r="D29" s="30"/>
      <c r="E29" s="31"/>
      <c r="F29" s="32" t="s">
        <v>109</v>
      </c>
      <c r="G29" s="38" t="s">
        <v>115</v>
      </c>
      <c r="H29" s="38" t="s">
        <v>376</v>
      </c>
      <c r="I29" s="38" t="s">
        <v>274</v>
      </c>
      <c r="J29" s="48" t="s">
        <v>199</v>
      </c>
      <c r="K29" s="77">
        <v>1</v>
      </c>
    </row>
    <row r="30" s="53" customFormat="1" ht="55" customHeight="1" spans="1:11">
      <c r="A30" s="58"/>
      <c r="B30" s="34"/>
      <c r="C30" s="35"/>
      <c r="D30" s="35"/>
      <c r="E30" s="337"/>
      <c r="F30" s="32" t="s">
        <v>117</v>
      </c>
      <c r="G30" s="38" t="s">
        <v>118</v>
      </c>
      <c r="H30" s="38" t="s">
        <v>377</v>
      </c>
      <c r="I30" s="38" t="s">
        <v>274</v>
      </c>
      <c r="J30" s="48" t="s">
        <v>199</v>
      </c>
      <c r="K30" s="77">
        <v>1</v>
      </c>
    </row>
    <row r="31" s="53" customFormat="1" ht="55" customHeight="1" spans="1:11">
      <c r="A31" s="58">
        <v>5</v>
      </c>
      <c r="B31" s="36" t="s">
        <v>378</v>
      </c>
      <c r="C31" s="29" t="s">
        <v>379</v>
      </c>
      <c r="D31" s="29" t="s">
        <v>380</v>
      </c>
      <c r="E31" s="37">
        <v>23636.23</v>
      </c>
      <c r="F31" s="32" t="s">
        <v>103</v>
      </c>
      <c r="G31" s="38" t="s">
        <v>104</v>
      </c>
      <c r="H31" s="38" t="s">
        <v>381</v>
      </c>
      <c r="I31" s="38" t="s">
        <v>274</v>
      </c>
      <c r="J31" s="48" t="s">
        <v>107</v>
      </c>
      <c r="K31" s="77" t="s">
        <v>382</v>
      </c>
    </row>
    <row r="32" s="53" customFormat="1" ht="55" customHeight="1" spans="1:11">
      <c r="A32" s="58"/>
      <c r="B32" s="28"/>
      <c r="C32" s="30"/>
      <c r="D32" s="30"/>
      <c r="E32" s="31"/>
      <c r="F32" s="32" t="s">
        <v>109</v>
      </c>
      <c r="G32" s="38" t="s">
        <v>115</v>
      </c>
      <c r="H32" s="38" t="s">
        <v>383</v>
      </c>
      <c r="I32" s="38" t="s">
        <v>274</v>
      </c>
      <c r="J32" s="48" t="s">
        <v>199</v>
      </c>
      <c r="K32" s="77">
        <v>1</v>
      </c>
    </row>
    <row r="33" s="53" customFormat="1" ht="55" customHeight="1" spans="1:11">
      <c r="A33" s="58"/>
      <c r="B33" s="28"/>
      <c r="C33" s="30"/>
      <c r="D33" s="30"/>
      <c r="E33" s="31"/>
      <c r="F33" s="32" t="s">
        <v>109</v>
      </c>
      <c r="G33" s="38" t="s">
        <v>115</v>
      </c>
      <c r="H33" s="38" t="s">
        <v>384</v>
      </c>
      <c r="I33" s="38" t="s">
        <v>274</v>
      </c>
      <c r="J33" s="48" t="s">
        <v>199</v>
      </c>
      <c r="K33" s="77">
        <v>1</v>
      </c>
    </row>
    <row r="34" s="53" customFormat="1" ht="55" customHeight="1" spans="1:11">
      <c r="A34" s="58"/>
      <c r="B34" s="28"/>
      <c r="C34" s="30"/>
      <c r="D34" s="30"/>
      <c r="E34" s="31"/>
      <c r="F34" s="32" t="s">
        <v>109</v>
      </c>
      <c r="G34" s="38" t="s">
        <v>113</v>
      </c>
      <c r="H34" s="38" t="s">
        <v>385</v>
      </c>
      <c r="I34" s="38" t="s">
        <v>274</v>
      </c>
      <c r="J34" s="48" t="s">
        <v>199</v>
      </c>
      <c r="K34" s="77">
        <v>1</v>
      </c>
    </row>
    <row r="35" s="53" customFormat="1" ht="55" customHeight="1" spans="1:11">
      <c r="A35" s="58"/>
      <c r="B35" s="34"/>
      <c r="C35" s="35"/>
      <c r="D35" s="35"/>
      <c r="E35" s="337"/>
      <c r="F35" s="32" t="s">
        <v>117</v>
      </c>
      <c r="G35" s="38" t="s">
        <v>118</v>
      </c>
      <c r="H35" s="38" t="s">
        <v>386</v>
      </c>
      <c r="I35" s="38" t="s">
        <v>274</v>
      </c>
      <c r="J35" s="48" t="s">
        <v>199</v>
      </c>
      <c r="K35" s="77">
        <v>1</v>
      </c>
    </row>
    <row r="36" s="53" customFormat="1" ht="55" customHeight="1" spans="1:11">
      <c r="A36" s="58">
        <v>6</v>
      </c>
      <c r="B36" s="36" t="s">
        <v>387</v>
      </c>
      <c r="C36" s="29" t="s">
        <v>388</v>
      </c>
      <c r="D36" s="29" t="s">
        <v>389</v>
      </c>
      <c r="E36" s="37">
        <v>2528.1575</v>
      </c>
      <c r="F36" s="32" t="s">
        <v>103</v>
      </c>
      <c r="G36" s="38" t="s">
        <v>104</v>
      </c>
      <c r="H36" s="38" t="s">
        <v>390</v>
      </c>
      <c r="I36" s="38" t="s">
        <v>274</v>
      </c>
      <c r="J36" s="48" t="s">
        <v>107</v>
      </c>
      <c r="K36" s="77" t="s">
        <v>391</v>
      </c>
    </row>
    <row r="37" s="53" customFormat="1" ht="55" customHeight="1" spans="1:11">
      <c r="A37" s="58"/>
      <c r="B37" s="28"/>
      <c r="C37" s="30"/>
      <c r="D37" s="30"/>
      <c r="E37" s="31"/>
      <c r="F37" s="32" t="s">
        <v>109</v>
      </c>
      <c r="G37" s="38" t="s">
        <v>110</v>
      </c>
      <c r="H37" s="38" t="s">
        <v>392</v>
      </c>
      <c r="I37" s="38" t="s">
        <v>274</v>
      </c>
      <c r="J37" s="48" t="s">
        <v>107</v>
      </c>
      <c r="K37" s="77" t="s">
        <v>393</v>
      </c>
    </row>
    <row r="38" s="53" customFormat="1" ht="55" customHeight="1" spans="1:11">
      <c r="A38" s="58"/>
      <c r="B38" s="28"/>
      <c r="C38" s="30"/>
      <c r="D38" s="30"/>
      <c r="E38" s="31"/>
      <c r="F38" s="32" t="s">
        <v>109</v>
      </c>
      <c r="G38" s="38" t="s">
        <v>113</v>
      </c>
      <c r="H38" s="38" t="s">
        <v>394</v>
      </c>
      <c r="I38" s="38" t="s">
        <v>274</v>
      </c>
      <c r="J38" s="48" t="s">
        <v>107</v>
      </c>
      <c r="K38" s="77">
        <v>1</v>
      </c>
    </row>
    <row r="39" s="53" customFormat="1" ht="55" customHeight="1" spans="1:11">
      <c r="A39" s="58"/>
      <c r="B39" s="28"/>
      <c r="C39" s="30"/>
      <c r="D39" s="30"/>
      <c r="E39" s="31"/>
      <c r="F39" s="32" t="s">
        <v>109</v>
      </c>
      <c r="G39" s="38" t="s">
        <v>115</v>
      </c>
      <c r="H39" s="38" t="s">
        <v>395</v>
      </c>
      <c r="I39" s="38" t="s">
        <v>274</v>
      </c>
      <c r="J39" s="48" t="s">
        <v>199</v>
      </c>
      <c r="K39" s="77">
        <v>1</v>
      </c>
    </row>
    <row r="40" s="53" customFormat="1" ht="55" customHeight="1" spans="1:11">
      <c r="A40" s="58"/>
      <c r="B40" s="34"/>
      <c r="C40" s="35"/>
      <c r="D40" s="35"/>
      <c r="E40" s="337"/>
      <c r="F40" s="32" t="s">
        <v>117</v>
      </c>
      <c r="G40" s="38" t="s">
        <v>118</v>
      </c>
      <c r="H40" s="38" t="s">
        <v>386</v>
      </c>
      <c r="I40" s="38" t="s">
        <v>274</v>
      </c>
      <c r="J40" s="48" t="s">
        <v>199</v>
      </c>
      <c r="K40" s="77">
        <v>1</v>
      </c>
    </row>
    <row r="41" s="53" customFormat="1" ht="55" customHeight="1" spans="1:11">
      <c r="A41" s="58">
        <v>7</v>
      </c>
      <c r="B41" s="36" t="s">
        <v>396</v>
      </c>
      <c r="C41" s="29" t="s">
        <v>397</v>
      </c>
      <c r="D41" s="29" t="s">
        <v>389</v>
      </c>
      <c r="E41" s="37">
        <v>254.0438</v>
      </c>
      <c r="F41" s="32" t="s">
        <v>103</v>
      </c>
      <c r="G41" s="38" t="s">
        <v>104</v>
      </c>
      <c r="H41" s="38" t="s">
        <v>390</v>
      </c>
      <c r="I41" s="38" t="s">
        <v>274</v>
      </c>
      <c r="J41" s="48" t="s">
        <v>107</v>
      </c>
      <c r="K41" s="77" t="s">
        <v>398</v>
      </c>
    </row>
    <row r="42" s="53" customFormat="1" ht="55" customHeight="1" spans="1:11">
      <c r="A42" s="58"/>
      <c r="B42" s="28"/>
      <c r="C42" s="30"/>
      <c r="D42" s="30"/>
      <c r="E42" s="31"/>
      <c r="F42" s="32" t="s">
        <v>109</v>
      </c>
      <c r="G42" s="38" t="s">
        <v>110</v>
      </c>
      <c r="H42" s="38" t="s">
        <v>392</v>
      </c>
      <c r="I42" s="38" t="s">
        <v>274</v>
      </c>
      <c r="J42" s="48" t="s">
        <v>112</v>
      </c>
      <c r="K42" s="77" t="s">
        <v>399</v>
      </c>
    </row>
    <row r="43" s="53" customFormat="1" ht="55" customHeight="1" spans="1:11">
      <c r="A43" s="58"/>
      <c r="B43" s="28"/>
      <c r="C43" s="30"/>
      <c r="D43" s="30"/>
      <c r="E43" s="31"/>
      <c r="F43" s="32" t="s">
        <v>109</v>
      </c>
      <c r="G43" s="38" t="s">
        <v>113</v>
      </c>
      <c r="H43" s="38" t="s">
        <v>394</v>
      </c>
      <c r="I43" s="38" t="s">
        <v>274</v>
      </c>
      <c r="J43" s="48" t="s">
        <v>107</v>
      </c>
      <c r="K43" s="77">
        <v>1</v>
      </c>
    </row>
    <row r="44" s="53" customFormat="1" ht="55" customHeight="1" spans="1:11">
      <c r="A44" s="58"/>
      <c r="B44" s="28"/>
      <c r="C44" s="30"/>
      <c r="D44" s="30"/>
      <c r="E44" s="31"/>
      <c r="F44" s="32" t="s">
        <v>109</v>
      </c>
      <c r="G44" s="38" t="s">
        <v>115</v>
      </c>
      <c r="H44" s="38" t="s">
        <v>395</v>
      </c>
      <c r="I44" s="38" t="s">
        <v>274</v>
      </c>
      <c r="J44" s="48" t="s">
        <v>199</v>
      </c>
      <c r="K44" s="77">
        <v>1</v>
      </c>
    </row>
    <row r="45" s="53" customFormat="1" ht="55" customHeight="1" spans="1:11">
      <c r="A45" s="58"/>
      <c r="B45" s="34"/>
      <c r="C45" s="35"/>
      <c r="D45" s="35"/>
      <c r="E45" s="337"/>
      <c r="F45" s="32" t="s">
        <v>117</v>
      </c>
      <c r="G45" s="38" t="s">
        <v>118</v>
      </c>
      <c r="H45" s="38" t="s">
        <v>386</v>
      </c>
      <c r="I45" s="38" t="s">
        <v>274</v>
      </c>
      <c r="J45" s="48" t="s">
        <v>199</v>
      </c>
      <c r="K45" s="77">
        <v>1</v>
      </c>
    </row>
    <row r="46" s="53" customFormat="1" ht="55" customHeight="1" spans="1:11">
      <c r="A46" s="58">
        <v>8</v>
      </c>
      <c r="B46" s="36" t="s">
        <v>400</v>
      </c>
      <c r="C46" s="29" t="s">
        <v>401</v>
      </c>
      <c r="D46" s="29" t="s">
        <v>402</v>
      </c>
      <c r="E46" s="37">
        <v>858.5265</v>
      </c>
      <c r="F46" s="32" t="s">
        <v>103</v>
      </c>
      <c r="G46" s="38" t="s">
        <v>104</v>
      </c>
      <c r="H46" s="38" t="s">
        <v>403</v>
      </c>
      <c r="I46" s="38" t="s">
        <v>274</v>
      </c>
      <c r="J46" s="48" t="s">
        <v>107</v>
      </c>
      <c r="K46" s="77" t="s">
        <v>404</v>
      </c>
    </row>
    <row r="47" s="53" customFormat="1" ht="55" customHeight="1" spans="1:11">
      <c r="A47" s="58"/>
      <c r="B47" s="28"/>
      <c r="C47" s="30"/>
      <c r="D47" s="30"/>
      <c r="E47" s="31"/>
      <c r="F47" s="32" t="s">
        <v>109</v>
      </c>
      <c r="G47" s="38" t="s">
        <v>110</v>
      </c>
      <c r="H47" s="38" t="s">
        <v>405</v>
      </c>
      <c r="I47" s="38" t="s">
        <v>274</v>
      </c>
      <c r="J47" s="48" t="s">
        <v>112</v>
      </c>
      <c r="K47" s="77" t="s">
        <v>399</v>
      </c>
    </row>
    <row r="48" s="53" customFormat="1" ht="55" customHeight="1" spans="1:11">
      <c r="A48" s="58"/>
      <c r="B48" s="28"/>
      <c r="C48" s="30"/>
      <c r="D48" s="30"/>
      <c r="E48" s="31"/>
      <c r="F48" s="32" t="s">
        <v>109</v>
      </c>
      <c r="G48" s="38" t="s">
        <v>113</v>
      </c>
      <c r="H48" s="38" t="s">
        <v>385</v>
      </c>
      <c r="I48" s="38" t="s">
        <v>274</v>
      </c>
      <c r="J48" s="48" t="s">
        <v>107</v>
      </c>
      <c r="K48" s="77">
        <v>1</v>
      </c>
    </row>
    <row r="49" s="53" customFormat="1" ht="55" customHeight="1" spans="1:11">
      <c r="A49" s="58"/>
      <c r="B49" s="28"/>
      <c r="C49" s="30"/>
      <c r="D49" s="30"/>
      <c r="E49" s="31"/>
      <c r="F49" s="32" t="s">
        <v>109</v>
      </c>
      <c r="G49" s="38" t="s">
        <v>115</v>
      </c>
      <c r="H49" s="38" t="s">
        <v>395</v>
      </c>
      <c r="I49" s="38" t="s">
        <v>274</v>
      </c>
      <c r="J49" s="48" t="s">
        <v>199</v>
      </c>
      <c r="K49" s="77">
        <v>1</v>
      </c>
    </row>
    <row r="50" s="53" customFormat="1" ht="55" customHeight="1" spans="1:11">
      <c r="A50" s="58"/>
      <c r="B50" s="34"/>
      <c r="C50" s="35"/>
      <c r="D50" s="35"/>
      <c r="E50" s="337"/>
      <c r="F50" s="32" t="s">
        <v>117</v>
      </c>
      <c r="G50" s="38" t="s">
        <v>118</v>
      </c>
      <c r="H50" s="38" t="s">
        <v>386</v>
      </c>
      <c r="I50" s="38" t="s">
        <v>274</v>
      </c>
      <c r="J50" s="48" t="s">
        <v>199</v>
      </c>
      <c r="K50" s="77">
        <v>1</v>
      </c>
    </row>
    <row r="51" s="53" customFormat="1" ht="55" customHeight="1" spans="1:11">
      <c r="A51" s="58">
        <v>9</v>
      </c>
      <c r="B51" s="36" t="s">
        <v>406</v>
      </c>
      <c r="C51" s="29" t="s">
        <v>407</v>
      </c>
      <c r="D51" s="29" t="s">
        <v>408</v>
      </c>
      <c r="E51" s="37">
        <v>300</v>
      </c>
      <c r="F51" s="32" t="s">
        <v>103</v>
      </c>
      <c r="G51" s="38" t="s">
        <v>104</v>
      </c>
      <c r="H51" s="38" t="s">
        <v>409</v>
      </c>
      <c r="I51" s="38" t="s">
        <v>274</v>
      </c>
      <c r="J51" s="48" t="s">
        <v>107</v>
      </c>
      <c r="K51" s="77" t="s">
        <v>410</v>
      </c>
    </row>
    <row r="52" s="53" customFormat="1" ht="55" customHeight="1" spans="1:11">
      <c r="A52" s="58"/>
      <c r="B52" s="28"/>
      <c r="C52" s="30"/>
      <c r="D52" s="30"/>
      <c r="E52" s="31"/>
      <c r="F52" s="32" t="s">
        <v>109</v>
      </c>
      <c r="G52" s="38" t="s">
        <v>115</v>
      </c>
      <c r="H52" s="38" t="s">
        <v>395</v>
      </c>
      <c r="I52" s="38" t="s">
        <v>274</v>
      </c>
      <c r="J52" s="48" t="s">
        <v>199</v>
      </c>
      <c r="K52" s="77">
        <v>1</v>
      </c>
    </row>
    <row r="53" s="53" customFormat="1" ht="55" customHeight="1" spans="1:11">
      <c r="A53" s="58"/>
      <c r="B53" s="28"/>
      <c r="C53" s="30"/>
      <c r="D53" s="30"/>
      <c r="E53" s="31"/>
      <c r="F53" s="32" t="s">
        <v>109</v>
      </c>
      <c r="G53" s="38" t="s">
        <v>113</v>
      </c>
      <c r="H53" s="38" t="s">
        <v>385</v>
      </c>
      <c r="I53" s="38" t="s">
        <v>274</v>
      </c>
      <c r="J53" s="48" t="s">
        <v>107</v>
      </c>
      <c r="K53" s="77">
        <v>1</v>
      </c>
    </row>
    <row r="54" s="53" customFormat="1" ht="55" customHeight="1" spans="1:11">
      <c r="A54" s="58"/>
      <c r="B54" s="28"/>
      <c r="C54" s="30"/>
      <c r="D54" s="30"/>
      <c r="E54" s="31"/>
      <c r="F54" s="32" t="s">
        <v>109</v>
      </c>
      <c r="G54" s="38" t="s">
        <v>113</v>
      </c>
      <c r="H54" s="38" t="s">
        <v>411</v>
      </c>
      <c r="I54" s="38" t="s">
        <v>274</v>
      </c>
      <c r="J54" s="48" t="s">
        <v>107</v>
      </c>
      <c r="K54" s="77">
        <v>1</v>
      </c>
    </row>
    <row r="55" s="53" customFormat="1" ht="55" customHeight="1" spans="1:11">
      <c r="A55" s="58"/>
      <c r="B55" s="34"/>
      <c r="C55" s="35"/>
      <c r="D55" s="35"/>
      <c r="E55" s="337"/>
      <c r="F55" s="32" t="s">
        <v>117</v>
      </c>
      <c r="G55" s="38" t="s">
        <v>118</v>
      </c>
      <c r="H55" s="38" t="s">
        <v>386</v>
      </c>
      <c r="I55" s="38" t="s">
        <v>274</v>
      </c>
      <c r="J55" s="48" t="s">
        <v>199</v>
      </c>
      <c r="K55" s="77">
        <v>1</v>
      </c>
    </row>
    <row r="56" s="53" customFormat="1" ht="55" customHeight="1" spans="1:11">
      <c r="A56" s="58">
        <v>10</v>
      </c>
      <c r="B56" s="46" t="s">
        <v>412</v>
      </c>
      <c r="C56" s="32" t="s">
        <v>413</v>
      </c>
      <c r="D56" s="32" t="s">
        <v>344</v>
      </c>
      <c r="E56" s="205">
        <v>267</v>
      </c>
      <c r="F56" s="32" t="s">
        <v>103</v>
      </c>
      <c r="G56" s="38" t="s">
        <v>104</v>
      </c>
      <c r="H56" s="38" t="s">
        <v>414</v>
      </c>
      <c r="I56" s="38" t="s">
        <v>274</v>
      </c>
      <c r="J56" s="38" t="s">
        <v>107</v>
      </c>
      <c r="K56" s="38" t="s">
        <v>415</v>
      </c>
    </row>
    <row r="57" s="53" customFormat="1" ht="55" customHeight="1" spans="1:11">
      <c r="A57" s="58"/>
      <c r="B57" s="46"/>
      <c r="C57" s="32"/>
      <c r="D57" s="32"/>
      <c r="E57" s="205"/>
      <c r="F57" s="32" t="s">
        <v>109</v>
      </c>
      <c r="G57" s="38" t="s">
        <v>110</v>
      </c>
      <c r="H57" s="38" t="s">
        <v>416</v>
      </c>
      <c r="I57" s="38" t="s">
        <v>106</v>
      </c>
      <c r="J57" s="38" t="s">
        <v>112</v>
      </c>
      <c r="K57" s="38" t="s">
        <v>417</v>
      </c>
    </row>
    <row r="58" s="53" customFormat="1" ht="55" customHeight="1" spans="1:11">
      <c r="A58" s="58"/>
      <c r="B58" s="46"/>
      <c r="C58" s="32"/>
      <c r="D58" s="32"/>
      <c r="E58" s="205"/>
      <c r="F58" s="32" t="s">
        <v>109</v>
      </c>
      <c r="G58" s="38" t="s">
        <v>110</v>
      </c>
      <c r="H58" s="38" t="s">
        <v>261</v>
      </c>
      <c r="I58" s="38" t="s">
        <v>106</v>
      </c>
      <c r="J58" s="38" t="s">
        <v>112</v>
      </c>
      <c r="K58" s="38" t="s">
        <v>418</v>
      </c>
    </row>
    <row r="59" s="53" customFormat="1" ht="55" customHeight="1" spans="1:11">
      <c r="A59" s="58"/>
      <c r="B59" s="46"/>
      <c r="C59" s="32"/>
      <c r="D59" s="32"/>
      <c r="E59" s="205"/>
      <c r="F59" s="32" t="s">
        <v>109</v>
      </c>
      <c r="G59" s="38" t="s">
        <v>113</v>
      </c>
      <c r="H59" s="38" t="s">
        <v>419</v>
      </c>
      <c r="I59" s="38" t="s">
        <v>106</v>
      </c>
      <c r="J59" s="38" t="s">
        <v>112</v>
      </c>
      <c r="K59" s="77">
        <v>0.9</v>
      </c>
    </row>
    <row r="60" s="53" customFormat="1" ht="55" customHeight="1" spans="1:11">
      <c r="A60" s="58"/>
      <c r="B60" s="46"/>
      <c r="C60" s="32"/>
      <c r="D60" s="32"/>
      <c r="E60" s="205"/>
      <c r="F60" s="32" t="s">
        <v>117</v>
      </c>
      <c r="G60" s="38" t="s">
        <v>118</v>
      </c>
      <c r="H60" s="38" t="s">
        <v>420</v>
      </c>
      <c r="I60" s="38" t="s">
        <v>274</v>
      </c>
      <c r="J60" s="38" t="s">
        <v>112</v>
      </c>
      <c r="K60" s="38" t="s">
        <v>417</v>
      </c>
    </row>
    <row r="61" s="53" customFormat="1" ht="55" customHeight="1" spans="1:11">
      <c r="A61" s="58">
        <v>11</v>
      </c>
      <c r="B61" s="78" t="s">
        <v>421</v>
      </c>
      <c r="C61" s="38" t="s">
        <v>422</v>
      </c>
      <c r="D61" s="32" t="s">
        <v>344</v>
      </c>
      <c r="E61" s="205">
        <v>150</v>
      </c>
      <c r="F61" s="627" t="s">
        <v>103</v>
      </c>
      <c r="G61" s="628" t="s">
        <v>104</v>
      </c>
      <c r="H61" s="38" t="s">
        <v>423</v>
      </c>
      <c r="I61" s="126" t="s">
        <v>106</v>
      </c>
      <c r="J61" s="38" t="s">
        <v>107</v>
      </c>
      <c r="K61" s="38" t="s">
        <v>424</v>
      </c>
    </row>
    <row r="62" s="53" customFormat="1" ht="55" customHeight="1" spans="1:11">
      <c r="A62" s="58"/>
      <c r="B62" s="78"/>
      <c r="C62" s="38"/>
      <c r="D62" s="32"/>
      <c r="E62" s="205"/>
      <c r="F62" s="32" t="s">
        <v>109</v>
      </c>
      <c r="G62" s="38" t="s">
        <v>110</v>
      </c>
      <c r="H62" s="38" t="s">
        <v>425</v>
      </c>
      <c r="I62" s="38" t="s">
        <v>274</v>
      </c>
      <c r="J62" s="38" t="s">
        <v>112</v>
      </c>
      <c r="K62" s="38" t="s">
        <v>265</v>
      </c>
    </row>
    <row r="63" s="53" customFormat="1" ht="55" customHeight="1" spans="1:11">
      <c r="A63" s="58"/>
      <c r="B63" s="78"/>
      <c r="C63" s="38"/>
      <c r="D63" s="32"/>
      <c r="E63" s="205"/>
      <c r="F63" s="32" t="s">
        <v>109</v>
      </c>
      <c r="G63" s="38" t="s">
        <v>113</v>
      </c>
      <c r="H63" s="38" t="s">
        <v>426</v>
      </c>
      <c r="I63" s="78" t="s">
        <v>106</v>
      </c>
      <c r="J63" s="38" t="s">
        <v>112</v>
      </c>
      <c r="K63" s="79">
        <v>0.9</v>
      </c>
    </row>
    <row r="64" s="53" customFormat="1" ht="55" customHeight="1" spans="1:11">
      <c r="A64" s="58"/>
      <c r="B64" s="78"/>
      <c r="C64" s="38"/>
      <c r="D64" s="32"/>
      <c r="E64" s="205"/>
      <c r="F64" s="32" t="s">
        <v>109</v>
      </c>
      <c r="G64" s="38" t="s">
        <v>110</v>
      </c>
      <c r="H64" s="38" t="s">
        <v>427</v>
      </c>
      <c r="I64" s="38" t="s">
        <v>274</v>
      </c>
      <c r="J64" s="38" t="s">
        <v>112</v>
      </c>
      <c r="K64" s="77" t="s">
        <v>428</v>
      </c>
    </row>
    <row r="65" s="53" customFormat="1" ht="55" customHeight="1" spans="1:11">
      <c r="A65" s="58"/>
      <c r="B65" s="78"/>
      <c r="C65" s="38"/>
      <c r="D65" s="32"/>
      <c r="E65" s="205"/>
      <c r="F65" s="78" t="s">
        <v>117</v>
      </c>
      <c r="G65" s="78" t="s">
        <v>118</v>
      </c>
      <c r="H65" s="38" t="s">
        <v>429</v>
      </c>
      <c r="I65" s="78" t="s">
        <v>106</v>
      </c>
      <c r="J65" s="129" t="s">
        <v>199</v>
      </c>
      <c r="K65" s="78" t="s">
        <v>430</v>
      </c>
    </row>
    <row r="66" s="53" customFormat="1" ht="55" customHeight="1" spans="1:11">
      <c r="A66" s="58">
        <v>12</v>
      </c>
      <c r="B66" s="46" t="s">
        <v>431</v>
      </c>
      <c r="C66" s="32" t="s">
        <v>432</v>
      </c>
      <c r="D66" s="32" t="s">
        <v>433</v>
      </c>
      <c r="E66" s="37">
        <v>100</v>
      </c>
      <c r="F66" s="32" t="s">
        <v>103</v>
      </c>
      <c r="G66" s="38" t="s">
        <v>104</v>
      </c>
      <c r="H66" s="38" t="s">
        <v>434</v>
      </c>
      <c r="I66" s="38" t="s">
        <v>106</v>
      </c>
      <c r="J66" s="38" t="s">
        <v>107</v>
      </c>
      <c r="K66" s="38" t="s">
        <v>253</v>
      </c>
    </row>
    <row r="67" s="53" customFormat="1" ht="55" customHeight="1" spans="1:11">
      <c r="A67" s="58"/>
      <c r="B67" s="46"/>
      <c r="C67" s="32"/>
      <c r="D67" s="32"/>
      <c r="E67" s="31"/>
      <c r="F67" s="32" t="s">
        <v>109</v>
      </c>
      <c r="G67" s="38" t="s">
        <v>110</v>
      </c>
      <c r="H67" s="38" t="s">
        <v>435</v>
      </c>
      <c r="I67" s="38" t="s">
        <v>106</v>
      </c>
      <c r="J67" s="48" t="s">
        <v>112</v>
      </c>
      <c r="K67" s="38" t="s">
        <v>436</v>
      </c>
    </row>
    <row r="68" s="53" customFormat="1" ht="55" customHeight="1" spans="1:11">
      <c r="A68" s="58"/>
      <c r="B68" s="46"/>
      <c r="C68" s="32"/>
      <c r="D68" s="32"/>
      <c r="E68" s="31"/>
      <c r="F68" s="32" t="s">
        <v>109</v>
      </c>
      <c r="G68" s="38" t="s">
        <v>110</v>
      </c>
      <c r="H68" s="38" t="s">
        <v>437</v>
      </c>
      <c r="I68" s="38" t="s">
        <v>106</v>
      </c>
      <c r="J68" s="48" t="s">
        <v>112</v>
      </c>
      <c r="K68" s="38" t="s">
        <v>438</v>
      </c>
    </row>
    <row r="69" s="53" customFormat="1" ht="55" customHeight="1" spans="1:11">
      <c r="A69" s="58"/>
      <c r="B69" s="46"/>
      <c r="C69" s="32"/>
      <c r="D69" s="32"/>
      <c r="E69" s="31"/>
      <c r="F69" s="32" t="s">
        <v>109</v>
      </c>
      <c r="G69" s="38" t="s">
        <v>110</v>
      </c>
      <c r="H69" s="38" t="s">
        <v>439</v>
      </c>
      <c r="I69" s="38" t="s">
        <v>106</v>
      </c>
      <c r="J69" s="48" t="s">
        <v>112</v>
      </c>
      <c r="K69" s="38" t="s">
        <v>440</v>
      </c>
    </row>
    <row r="70" s="53" customFormat="1" ht="55" customHeight="1" spans="1:11">
      <c r="A70" s="58"/>
      <c r="B70" s="46"/>
      <c r="C70" s="32"/>
      <c r="D70" s="32"/>
      <c r="E70" s="337"/>
      <c r="F70" s="32" t="s">
        <v>117</v>
      </c>
      <c r="G70" s="38" t="s">
        <v>118</v>
      </c>
      <c r="H70" s="38" t="s">
        <v>441</v>
      </c>
      <c r="I70" s="38" t="s">
        <v>106</v>
      </c>
      <c r="J70" s="48" t="s">
        <v>112</v>
      </c>
      <c r="K70" s="38" t="s">
        <v>265</v>
      </c>
    </row>
    <row r="71" s="53" customFormat="1" ht="55" customHeight="1" spans="1:11">
      <c r="A71" s="58">
        <v>13</v>
      </c>
      <c r="B71" s="46" t="s">
        <v>442</v>
      </c>
      <c r="C71" s="32" t="s">
        <v>443</v>
      </c>
      <c r="D71" s="32" t="s">
        <v>344</v>
      </c>
      <c r="E71" s="37">
        <v>77</v>
      </c>
      <c r="F71" s="32" t="s">
        <v>103</v>
      </c>
      <c r="G71" s="38" t="s">
        <v>104</v>
      </c>
      <c r="H71" s="38" t="s">
        <v>127</v>
      </c>
      <c r="I71" s="38" t="s">
        <v>274</v>
      </c>
      <c r="J71" s="38" t="s">
        <v>107</v>
      </c>
      <c r="K71" s="38" t="s">
        <v>444</v>
      </c>
    </row>
    <row r="72" s="53" customFormat="1" ht="55" customHeight="1" spans="1:11">
      <c r="A72" s="58"/>
      <c r="B72" s="46"/>
      <c r="C72" s="32"/>
      <c r="D72" s="32"/>
      <c r="E72" s="31"/>
      <c r="F72" s="32" t="s">
        <v>109</v>
      </c>
      <c r="G72" s="38" t="s">
        <v>110</v>
      </c>
      <c r="H72" s="38" t="s">
        <v>416</v>
      </c>
      <c r="I72" s="38" t="s">
        <v>106</v>
      </c>
      <c r="J72" s="38" t="s">
        <v>112</v>
      </c>
      <c r="K72" s="38" t="s">
        <v>445</v>
      </c>
    </row>
    <row r="73" s="53" customFormat="1" ht="55" customHeight="1" spans="1:11">
      <c r="A73" s="58"/>
      <c r="B73" s="46"/>
      <c r="C73" s="32"/>
      <c r="D73" s="32"/>
      <c r="E73" s="31"/>
      <c r="F73" s="32" t="s">
        <v>109</v>
      </c>
      <c r="G73" s="38" t="s">
        <v>110</v>
      </c>
      <c r="H73" s="38" t="s">
        <v>261</v>
      </c>
      <c r="I73" s="38" t="s">
        <v>106</v>
      </c>
      <c r="J73" s="38" t="s">
        <v>112</v>
      </c>
      <c r="K73" s="38" t="s">
        <v>446</v>
      </c>
    </row>
    <row r="74" s="53" customFormat="1" ht="55" customHeight="1" spans="1:11">
      <c r="A74" s="58"/>
      <c r="B74" s="46"/>
      <c r="C74" s="32"/>
      <c r="D74" s="32"/>
      <c r="E74" s="31"/>
      <c r="F74" s="32" t="s">
        <v>109</v>
      </c>
      <c r="G74" s="38" t="s">
        <v>113</v>
      </c>
      <c r="H74" s="38" t="s">
        <v>419</v>
      </c>
      <c r="I74" s="38" t="s">
        <v>106</v>
      </c>
      <c r="J74" s="38" t="s">
        <v>112</v>
      </c>
      <c r="K74" s="77">
        <v>0.8</v>
      </c>
    </row>
    <row r="75" s="53" customFormat="1" ht="55" customHeight="1" spans="1:11">
      <c r="A75" s="58"/>
      <c r="B75" s="46"/>
      <c r="C75" s="32"/>
      <c r="D75" s="32"/>
      <c r="E75" s="337"/>
      <c r="F75" s="32" t="s">
        <v>117</v>
      </c>
      <c r="G75" s="38" t="s">
        <v>118</v>
      </c>
      <c r="H75" s="38" t="s">
        <v>420</v>
      </c>
      <c r="I75" s="38" t="s">
        <v>274</v>
      </c>
      <c r="J75" s="38" t="s">
        <v>112</v>
      </c>
      <c r="K75" s="38" t="s">
        <v>445</v>
      </c>
    </row>
    <row r="76" s="53" customFormat="1" ht="55" customHeight="1" spans="1:11">
      <c r="A76" s="58">
        <v>14</v>
      </c>
      <c r="B76" s="46" t="s">
        <v>447</v>
      </c>
      <c r="C76" s="32" t="s">
        <v>448</v>
      </c>
      <c r="D76" s="32" t="s">
        <v>344</v>
      </c>
      <c r="E76" s="205">
        <v>10</v>
      </c>
      <c r="F76" s="32" t="s">
        <v>109</v>
      </c>
      <c r="G76" s="38" t="s">
        <v>110</v>
      </c>
      <c r="H76" s="38" t="s">
        <v>449</v>
      </c>
      <c r="I76" s="38" t="s">
        <v>106</v>
      </c>
      <c r="J76" s="48" t="s">
        <v>112</v>
      </c>
      <c r="K76" s="78" t="s">
        <v>450</v>
      </c>
    </row>
    <row r="77" s="53" customFormat="1" ht="55" customHeight="1" spans="1:11">
      <c r="A77" s="58"/>
      <c r="B77" s="46"/>
      <c r="C77" s="32"/>
      <c r="D77" s="32"/>
      <c r="E77" s="205"/>
      <c r="F77" s="32" t="s">
        <v>109</v>
      </c>
      <c r="G77" s="38" t="s">
        <v>113</v>
      </c>
      <c r="H77" s="38" t="s">
        <v>451</v>
      </c>
      <c r="I77" s="38" t="s">
        <v>106</v>
      </c>
      <c r="J77" s="48" t="s">
        <v>112</v>
      </c>
      <c r="K77" s="79">
        <v>0.9</v>
      </c>
    </row>
    <row r="78" s="53" customFormat="1" ht="55" customHeight="1" spans="1:11">
      <c r="A78" s="58">
        <v>15</v>
      </c>
      <c r="B78" s="38" t="s">
        <v>452</v>
      </c>
      <c r="C78" s="38" t="s">
        <v>453</v>
      </c>
      <c r="D78" s="38" t="s">
        <v>454</v>
      </c>
      <c r="E78" s="629">
        <v>4</v>
      </c>
      <c r="F78" s="32" t="s">
        <v>109</v>
      </c>
      <c r="G78" s="38" t="s">
        <v>110</v>
      </c>
      <c r="H78" s="630" t="s">
        <v>455</v>
      </c>
      <c r="I78" s="38" t="s">
        <v>106</v>
      </c>
      <c r="J78" s="38" t="s">
        <v>199</v>
      </c>
      <c r="K78" s="78" t="s">
        <v>456</v>
      </c>
    </row>
    <row r="79" s="53" customFormat="1" ht="55" customHeight="1" spans="1:11">
      <c r="A79" s="58"/>
      <c r="B79" s="38"/>
      <c r="C79" s="38"/>
      <c r="D79" s="38"/>
      <c r="E79" s="629"/>
      <c r="F79" s="32" t="s">
        <v>109</v>
      </c>
      <c r="G79" s="38" t="s">
        <v>113</v>
      </c>
      <c r="H79" s="630" t="s">
        <v>457</v>
      </c>
      <c r="I79" s="38" t="s">
        <v>106</v>
      </c>
      <c r="J79" s="38" t="s">
        <v>199</v>
      </c>
      <c r="K79" s="79">
        <v>1</v>
      </c>
    </row>
    <row r="80" s="53" customFormat="1" ht="55" customHeight="1" spans="1:11">
      <c r="A80" s="58">
        <v>16</v>
      </c>
      <c r="B80" s="46" t="s">
        <v>458</v>
      </c>
      <c r="C80" s="29" t="s">
        <v>459</v>
      </c>
      <c r="D80" s="29" t="s">
        <v>460</v>
      </c>
      <c r="E80" s="37">
        <v>0.36</v>
      </c>
      <c r="F80" s="32" t="s">
        <v>109</v>
      </c>
      <c r="G80" s="38" t="s">
        <v>110</v>
      </c>
      <c r="H80" s="630" t="s">
        <v>455</v>
      </c>
      <c r="I80" s="38" t="s">
        <v>106</v>
      </c>
      <c r="J80" s="38" t="s">
        <v>199</v>
      </c>
      <c r="K80" s="78" t="s">
        <v>461</v>
      </c>
    </row>
    <row r="81" s="53" customFormat="1" ht="55" customHeight="1" spans="1:11">
      <c r="A81" s="58"/>
      <c r="B81" s="46"/>
      <c r="C81" s="35"/>
      <c r="D81" s="35"/>
      <c r="E81" s="337"/>
      <c r="F81" s="32" t="s">
        <v>109</v>
      </c>
      <c r="G81" s="124" t="s">
        <v>113</v>
      </c>
      <c r="H81" s="631" t="s">
        <v>457</v>
      </c>
      <c r="I81" s="124" t="s">
        <v>106</v>
      </c>
      <c r="J81" s="124" t="s">
        <v>199</v>
      </c>
      <c r="K81" s="634">
        <v>1</v>
      </c>
    </row>
    <row r="82" s="53" customFormat="1" ht="55" customHeight="1" spans="1:11">
      <c r="A82" s="58">
        <v>17</v>
      </c>
      <c r="B82" s="46" t="s">
        <v>462</v>
      </c>
      <c r="C82" s="29" t="s">
        <v>463</v>
      </c>
      <c r="D82" s="29" t="s">
        <v>460</v>
      </c>
      <c r="E82" s="37">
        <v>0.3</v>
      </c>
      <c r="F82" s="32" t="s">
        <v>109</v>
      </c>
      <c r="G82" s="632" t="s">
        <v>110</v>
      </c>
      <c r="H82" s="633" t="s">
        <v>464</v>
      </c>
      <c r="I82" s="633" t="s">
        <v>274</v>
      </c>
      <c r="J82" s="633" t="s">
        <v>112</v>
      </c>
      <c r="K82" s="633" t="s">
        <v>146</v>
      </c>
    </row>
    <row r="83" s="53" customFormat="1" ht="55" customHeight="1" spans="1:11">
      <c r="A83" s="58"/>
      <c r="B83" s="46"/>
      <c r="C83" s="35"/>
      <c r="D83" s="35"/>
      <c r="E83" s="337"/>
      <c r="F83" s="32" t="s">
        <v>109</v>
      </c>
      <c r="G83" s="38" t="s">
        <v>113</v>
      </c>
      <c r="H83" s="38" t="s">
        <v>465</v>
      </c>
      <c r="I83" s="38" t="s">
        <v>106</v>
      </c>
      <c r="J83" s="38" t="s">
        <v>199</v>
      </c>
      <c r="K83" s="79">
        <v>1</v>
      </c>
    </row>
  </sheetData>
  <mergeCells count="10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50"/>
    <mergeCell ref="A51:A55"/>
    <mergeCell ref="A56:A60"/>
    <mergeCell ref="A61:A65"/>
    <mergeCell ref="A66:A70"/>
    <mergeCell ref="A71:A75"/>
    <mergeCell ref="A76:A77"/>
    <mergeCell ref="A78:A79"/>
    <mergeCell ref="A80:A81"/>
    <mergeCell ref="A82:A83"/>
    <mergeCell ref="B9: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77"/>
    <mergeCell ref="B78:B79"/>
    <mergeCell ref="B80:B81"/>
    <mergeCell ref="B82:B83"/>
    <mergeCell ref="C9: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77"/>
    <mergeCell ref="C78:C79"/>
    <mergeCell ref="C80:C81"/>
    <mergeCell ref="C82:C83"/>
    <mergeCell ref="D9: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77"/>
    <mergeCell ref="D78:D79"/>
    <mergeCell ref="D80:D81"/>
    <mergeCell ref="D82:D83"/>
    <mergeCell ref="E9: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77"/>
    <mergeCell ref="E78:E79"/>
    <mergeCell ref="E80:E81"/>
    <mergeCell ref="E82:E83"/>
    <mergeCell ref="I9:I10"/>
    <mergeCell ref="J9:J10"/>
    <mergeCell ref="K9:K10"/>
  </mergeCells>
  <pageMargins left="0.75" right="0.75" top="1" bottom="1" header="0.5" footer="0.5"/>
  <pageSetup paperSize="9" scale="81"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2"/>
  <sheetViews>
    <sheetView tabSelected="1" zoomScale="55" zoomScaleNormal="55" workbookViewId="0">
      <selection activeCell="Q142" sqref="Q142"/>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5" width="9" style="1"/>
    <col min="16" max="16" width="12.25" style="1"/>
    <col min="17" max="20" width="9" style="1"/>
    <col min="21" max="21" width="12.25" style="1"/>
    <col min="22" max="22" width="9" style="1"/>
    <col min="23" max="23" width="12.25" style="1"/>
    <col min="24"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9" t="s">
        <v>466</v>
      </c>
      <c r="C3" s="9"/>
      <c r="D3" s="9"/>
      <c r="E3" s="9"/>
      <c r="F3" s="10" t="s">
        <v>75</v>
      </c>
      <c r="G3" s="15" t="s">
        <v>10</v>
      </c>
      <c r="H3" s="15"/>
      <c r="I3" s="15"/>
      <c r="J3" s="15"/>
      <c r="K3" s="40"/>
    </row>
    <row r="4" s="2" customFormat="1" ht="69" customHeight="1" spans="1:11">
      <c r="A4" s="8" t="s">
        <v>76</v>
      </c>
      <c r="B4" s="10" t="s">
        <v>77</v>
      </c>
      <c r="C4" s="12">
        <v>182</v>
      </c>
      <c r="D4" s="13"/>
      <c r="E4" s="14"/>
      <c r="F4" s="10" t="s">
        <v>78</v>
      </c>
      <c r="G4" s="15">
        <v>5</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1410.17</v>
      </c>
      <c r="D6" s="17"/>
      <c r="E6" s="17"/>
      <c r="F6" s="8" t="s">
        <v>84</v>
      </c>
      <c r="G6" s="18">
        <v>4849.74</v>
      </c>
      <c r="H6" s="18"/>
      <c r="I6" s="18"/>
      <c r="J6" s="18"/>
      <c r="K6" s="42"/>
    </row>
    <row r="7" s="2" customFormat="1" ht="67" customHeight="1" spans="1:11">
      <c r="A7" s="19"/>
      <c r="B7" s="20" t="s">
        <v>85</v>
      </c>
      <c r="C7" s="17">
        <v>3439.57</v>
      </c>
      <c r="D7" s="17"/>
      <c r="E7" s="17"/>
      <c r="F7" s="8" t="s">
        <v>86</v>
      </c>
      <c r="G7" s="16"/>
      <c r="H7" s="16"/>
      <c r="I7" s="16"/>
      <c r="J7" s="16"/>
      <c r="K7" s="41"/>
    </row>
    <row r="8" s="3" customFormat="1" ht="189" customHeight="1" spans="1:11">
      <c r="A8" s="21" t="s">
        <v>87</v>
      </c>
      <c r="B8" s="101" t="s">
        <v>467</v>
      </c>
      <c r="C8" s="145"/>
      <c r="D8" s="145"/>
      <c r="E8" s="145"/>
      <c r="F8" s="145"/>
      <c r="G8" s="145"/>
      <c r="H8" s="145"/>
      <c r="I8" s="145"/>
      <c r="J8" s="145"/>
      <c r="K8" s="146"/>
    </row>
    <row r="9" s="3" customFormat="1" ht="51" customHeight="1" spans="1:11">
      <c r="A9" s="8" t="s">
        <v>1</v>
      </c>
      <c r="B9" s="20" t="s">
        <v>468</v>
      </c>
      <c r="C9" s="20" t="s">
        <v>90</v>
      </c>
      <c r="D9" s="20" t="s">
        <v>91</v>
      </c>
      <c r="E9" s="20" t="s">
        <v>469</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17">
        <v>1</v>
      </c>
      <c r="B11" s="28" t="s">
        <v>470</v>
      </c>
      <c r="C11" s="29" t="s">
        <v>471</v>
      </c>
      <c r="D11" s="30" t="s">
        <v>233</v>
      </c>
      <c r="E11" s="31">
        <v>855</v>
      </c>
      <c r="F11" s="32" t="s">
        <v>103</v>
      </c>
      <c r="G11" s="32" t="s">
        <v>104</v>
      </c>
      <c r="H11" s="82" t="s">
        <v>472</v>
      </c>
      <c r="I11" s="82" t="s">
        <v>106</v>
      </c>
      <c r="J11" s="82" t="s">
        <v>107</v>
      </c>
      <c r="K11" s="82" t="s">
        <v>473</v>
      </c>
    </row>
    <row r="12" s="3" customFormat="1" ht="52" customHeight="1" spans="1:11">
      <c r="A12" s="17"/>
      <c r="B12" s="28"/>
      <c r="C12" s="30"/>
      <c r="D12" s="30"/>
      <c r="E12" s="30"/>
      <c r="F12" s="32" t="s">
        <v>109</v>
      </c>
      <c r="G12" s="82" t="s">
        <v>110</v>
      </c>
      <c r="H12" s="82" t="s">
        <v>474</v>
      </c>
      <c r="I12" s="82" t="s">
        <v>106</v>
      </c>
      <c r="J12" s="82" t="s">
        <v>112</v>
      </c>
      <c r="K12" s="82" t="s">
        <v>475</v>
      </c>
    </row>
    <row r="13" s="3" customFormat="1" ht="110" customHeight="1" spans="1:11">
      <c r="A13" s="17"/>
      <c r="B13" s="28"/>
      <c r="C13" s="30"/>
      <c r="D13" s="30"/>
      <c r="E13" s="30"/>
      <c r="F13" s="32" t="s">
        <v>109</v>
      </c>
      <c r="G13" s="82" t="s">
        <v>115</v>
      </c>
      <c r="H13" s="82" t="s">
        <v>476</v>
      </c>
      <c r="I13" s="82" t="s">
        <v>106</v>
      </c>
      <c r="J13" s="48" t="s">
        <v>107</v>
      </c>
      <c r="K13" s="82" t="s">
        <v>477</v>
      </c>
    </row>
    <row r="14" s="3" customFormat="1" ht="98" customHeight="1" spans="1:11">
      <c r="A14" s="17"/>
      <c r="B14" s="28"/>
      <c r="C14" s="30"/>
      <c r="D14" s="30"/>
      <c r="E14" s="30"/>
      <c r="F14" s="32" t="s">
        <v>109</v>
      </c>
      <c r="G14" s="82" t="s">
        <v>113</v>
      </c>
      <c r="H14" s="82" t="s">
        <v>478</v>
      </c>
      <c r="I14" s="82" t="s">
        <v>106</v>
      </c>
      <c r="J14" s="48" t="s">
        <v>479</v>
      </c>
      <c r="K14" s="82">
        <v>12</v>
      </c>
    </row>
    <row r="15" s="3" customFormat="1" ht="147" customHeight="1" spans="1:11">
      <c r="A15" s="17"/>
      <c r="B15" s="34"/>
      <c r="C15" s="30"/>
      <c r="D15" s="35"/>
      <c r="E15" s="35"/>
      <c r="F15" s="32" t="s">
        <v>117</v>
      </c>
      <c r="G15" s="82" t="s">
        <v>480</v>
      </c>
      <c r="H15" s="82" t="s">
        <v>481</v>
      </c>
      <c r="I15" s="82" t="s">
        <v>106</v>
      </c>
      <c r="J15" s="48" t="s">
        <v>112</v>
      </c>
      <c r="K15" s="95">
        <v>0.9</v>
      </c>
    </row>
    <row r="16" s="3" customFormat="1" ht="103" customHeight="1" spans="1:11">
      <c r="A16" s="17">
        <v>2</v>
      </c>
      <c r="B16" s="46" t="s">
        <v>482</v>
      </c>
      <c r="C16" s="32" t="s">
        <v>483</v>
      </c>
      <c r="D16" s="32" t="s">
        <v>233</v>
      </c>
      <c r="E16" s="205">
        <v>5</v>
      </c>
      <c r="F16" s="32" t="s">
        <v>109</v>
      </c>
      <c r="G16" s="82" t="s">
        <v>110</v>
      </c>
      <c r="H16" s="82" t="s">
        <v>484</v>
      </c>
      <c r="I16" s="82" t="s">
        <v>106</v>
      </c>
      <c r="J16" s="48" t="s">
        <v>107</v>
      </c>
      <c r="K16" s="82" t="s">
        <v>227</v>
      </c>
    </row>
    <row r="17" s="3" customFormat="1" ht="103" customHeight="1" spans="1:11">
      <c r="A17" s="17"/>
      <c r="B17" s="46"/>
      <c r="C17" s="32"/>
      <c r="D17" s="32"/>
      <c r="E17" s="32"/>
      <c r="F17" s="32" t="s">
        <v>109</v>
      </c>
      <c r="G17" s="82" t="s">
        <v>115</v>
      </c>
      <c r="H17" s="82" t="s">
        <v>476</v>
      </c>
      <c r="I17" s="82" t="s">
        <v>106</v>
      </c>
      <c r="J17" s="48" t="s">
        <v>107</v>
      </c>
      <c r="K17" s="82" t="s">
        <v>477</v>
      </c>
    </row>
    <row r="18" s="3" customFormat="1" ht="80" customHeight="1" spans="1:11">
      <c r="A18" s="17">
        <v>3</v>
      </c>
      <c r="B18" s="28" t="s">
        <v>485</v>
      </c>
      <c r="C18" s="30" t="s">
        <v>486</v>
      </c>
      <c r="D18" s="30" t="s">
        <v>233</v>
      </c>
      <c r="E18" s="31">
        <v>10</v>
      </c>
      <c r="F18" s="32" t="s">
        <v>109</v>
      </c>
      <c r="G18" s="82" t="s">
        <v>110</v>
      </c>
      <c r="H18" s="82" t="s">
        <v>487</v>
      </c>
      <c r="I18" s="82" t="s">
        <v>106</v>
      </c>
      <c r="J18" s="48" t="s">
        <v>199</v>
      </c>
      <c r="K18" s="82" t="s">
        <v>347</v>
      </c>
    </row>
    <row r="19" s="3" customFormat="1" ht="80" customHeight="1" spans="1:11">
      <c r="A19" s="17"/>
      <c r="B19" s="28"/>
      <c r="C19" s="30"/>
      <c r="D19" s="30"/>
      <c r="E19" s="30"/>
      <c r="F19" s="32" t="s">
        <v>109</v>
      </c>
      <c r="G19" s="82" t="s">
        <v>115</v>
      </c>
      <c r="H19" s="82" t="s">
        <v>476</v>
      </c>
      <c r="I19" s="82" t="s">
        <v>106</v>
      </c>
      <c r="J19" s="48" t="s">
        <v>107</v>
      </c>
      <c r="K19" s="82" t="s">
        <v>477</v>
      </c>
    </row>
    <row r="20" s="3" customFormat="1" ht="133" customHeight="1" spans="1:11">
      <c r="A20" s="17">
        <v>4</v>
      </c>
      <c r="B20" s="46" t="s">
        <v>488</v>
      </c>
      <c r="C20" s="32" t="s">
        <v>489</v>
      </c>
      <c r="D20" s="32" t="s">
        <v>233</v>
      </c>
      <c r="E20" s="205">
        <v>15</v>
      </c>
      <c r="F20" s="32" t="s">
        <v>109</v>
      </c>
      <c r="G20" s="82" t="s">
        <v>110</v>
      </c>
      <c r="H20" s="82" t="s">
        <v>490</v>
      </c>
      <c r="I20" s="82" t="s">
        <v>106</v>
      </c>
      <c r="J20" s="48" t="s">
        <v>107</v>
      </c>
      <c r="K20" s="82" t="s">
        <v>310</v>
      </c>
    </row>
    <row r="21" s="3" customFormat="1" ht="133" customHeight="1" spans="1:11">
      <c r="A21" s="17"/>
      <c r="B21" s="46"/>
      <c r="C21" s="32"/>
      <c r="D21" s="32"/>
      <c r="E21" s="32"/>
      <c r="F21" s="32" t="s">
        <v>109</v>
      </c>
      <c r="G21" s="82" t="s">
        <v>115</v>
      </c>
      <c r="H21" s="82" t="s">
        <v>476</v>
      </c>
      <c r="I21" s="82" t="s">
        <v>106</v>
      </c>
      <c r="J21" s="48" t="s">
        <v>107</v>
      </c>
      <c r="K21" s="82" t="s">
        <v>477</v>
      </c>
    </row>
    <row r="22" s="3" customFormat="1" ht="130" customHeight="1" spans="1:11">
      <c r="A22" s="17">
        <v>5</v>
      </c>
      <c r="B22" s="28" t="s">
        <v>491</v>
      </c>
      <c r="C22" s="30" t="s">
        <v>492</v>
      </c>
      <c r="D22" s="30" t="s">
        <v>233</v>
      </c>
      <c r="E22" s="31">
        <v>15</v>
      </c>
      <c r="F22" s="32" t="s">
        <v>109</v>
      </c>
      <c r="G22" s="82" t="s">
        <v>110</v>
      </c>
      <c r="H22" s="82" t="s">
        <v>493</v>
      </c>
      <c r="I22" s="82" t="s">
        <v>106</v>
      </c>
      <c r="J22" s="48" t="s">
        <v>112</v>
      </c>
      <c r="K22" s="82" t="s">
        <v>494</v>
      </c>
    </row>
    <row r="23" s="3" customFormat="1" ht="130" customHeight="1" spans="1:11">
      <c r="A23" s="17"/>
      <c r="B23" s="28"/>
      <c r="C23" s="30"/>
      <c r="D23" s="30"/>
      <c r="E23" s="30"/>
      <c r="F23" s="32" t="s">
        <v>109</v>
      </c>
      <c r="G23" s="82" t="s">
        <v>115</v>
      </c>
      <c r="H23" s="82" t="s">
        <v>476</v>
      </c>
      <c r="I23" s="82" t="s">
        <v>106</v>
      </c>
      <c r="J23" s="48" t="s">
        <v>107</v>
      </c>
      <c r="K23" s="82" t="s">
        <v>477</v>
      </c>
    </row>
    <row r="24" s="3" customFormat="1" ht="52" customHeight="1" spans="1:11">
      <c r="A24" s="17">
        <v>6</v>
      </c>
      <c r="B24" s="36" t="s">
        <v>495</v>
      </c>
      <c r="C24" s="29" t="s">
        <v>496</v>
      </c>
      <c r="D24" s="29" t="s">
        <v>233</v>
      </c>
      <c r="E24" s="37">
        <v>80</v>
      </c>
      <c r="F24" s="32" t="s">
        <v>103</v>
      </c>
      <c r="G24" s="32" t="s">
        <v>104</v>
      </c>
      <c r="H24" s="82" t="s">
        <v>472</v>
      </c>
      <c r="I24" s="82" t="s">
        <v>106</v>
      </c>
      <c r="J24" s="82" t="s">
        <v>107</v>
      </c>
      <c r="K24" s="82" t="s">
        <v>497</v>
      </c>
    </row>
    <row r="25" s="3" customFormat="1" ht="52" customHeight="1" spans="1:11">
      <c r="A25" s="17"/>
      <c r="B25" s="28"/>
      <c r="C25" s="30"/>
      <c r="D25" s="30"/>
      <c r="E25" s="30"/>
      <c r="F25" s="32" t="s">
        <v>109</v>
      </c>
      <c r="G25" s="82" t="s">
        <v>110</v>
      </c>
      <c r="H25" s="82" t="s">
        <v>498</v>
      </c>
      <c r="I25" s="82" t="s">
        <v>106</v>
      </c>
      <c r="J25" s="82" t="s">
        <v>199</v>
      </c>
      <c r="K25" s="82" t="s">
        <v>241</v>
      </c>
    </row>
    <row r="26" s="3" customFormat="1" ht="52" customHeight="1" spans="1:11">
      <c r="A26" s="17"/>
      <c r="B26" s="28"/>
      <c r="C26" s="30"/>
      <c r="D26" s="30"/>
      <c r="E26" s="30"/>
      <c r="F26" s="32" t="s">
        <v>109</v>
      </c>
      <c r="G26" s="82" t="s">
        <v>110</v>
      </c>
      <c r="H26" s="82" t="s">
        <v>499</v>
      </c>
      <c r="I26" s="82" t="s">
        <v>106</v>
      </c>
      <c r="J26" s="82" t="s">
        <v>199</v>
      </c>
      <c r="K26" s="82" t="s">
        <v>500</v>
      </c>
    </row>
    <row r="27" s="3" customFormat="1" ht="52" customHeight="1" spans="1:11">
      <c r="A27" s="17"/>
      <c r="B27" s="28"/>
      <c r="C27" s="30"/>
      <c r="D27" s="30"/>
      <c r="E27" s="30"/>
      <c r="F27" s="32" t="s">
        <v>109</v>
      </c>
      <c r="G27" s="82" t="s">
        <v>115</v>
      </c>
      <c r="H27" s="82" t="s">
        <v>476</v>
      </c>
      <c r="I27" s="82" t="s">
        <v>106</v>
      </c>
      <c r="J27" s="48" t="s">
        <v>107</v>
      </c>
      <c r="K27" s="82" t="s">
        <v>477</v>
      </c>
    </row>
    <row r="28" s="3" customFormat="1" ht="52" customHeight="1" spans="1:11">
      <c r="A28" s="17"/>
      <c r="B28" s="34"/>
      <c r="C28" s="35"/>
      <c r="D28" s="35"/>
      <c r="E28" s="35"/>
      <c r="F28" s="32" t="s">
        <v>117</v>
      </c>
      <c r="G28" s="82" t="s">
        <v>480</v>
      </c>
      <c r="H28" s="82" t="s">
        <v>501</v>
      </c>
      <c r="I28" s="82" t="s">
        <v>106</v>
      </c>
      <c r="J28" s="48" t="s">
        <v>112</v>
      </c>
      <c r="K28" s="95">
        <v>0.9</v>
      </c>
    </row>
    <row r="29" s="3" customFormat="1" ht="52" customHeight="1" spans="1:11">
      <c r="A29" s="17">
        <v>7</v>
      </c>
      <c r="B29" s="28" t="s">
        <v>502</v>
      </c>
      <c r="C29" s="29" t="s">
        <v>503</v>
      </c>
      <c r="D29" s="30" t="s">
        <v>233</v>
      </c>
      <c r="E29" s="31">
        <v>32.4</v>
      </c>
      <c r="F29" s="32" t="s">
        <v>109</v>
      </c>
      <c r="G29" s="82" t="s">
        <v>110</v>
      </c>
      <c r="H29" s="82" t="s">
        <v>504</v>
      </c>
      <c r="I29" s="82" t="s">
        <v>106</v>
      </c>
      <c r="J29" s="48" t="s">
        <v>199</v>
      </c>
      <c r="K29" s="82" t="s">
        <v>505</v>
      </c>
    </row>
    <row r="30" s="3" customFormat="1" ht="147" customHeight="1" spans="1:11">
      <c r="A30" s="17"/>
      <c r="B30" s="28"/>
      <c r="C30" s="30"/>
      <c r="D30" s="30"/>
      <c r="E30" s="30"/>
      <c r="F30" s="32" t="s">
        <v>109</v>
      </c>
      <c r="G30" s="82" t="s">
        <v>115</v>
      </c>
      <c r="H30" s="82" t="s">
        <v>476</v>
      </c>
      <c r="I30" s="82" t="s">
        <v>106</v>
      </c>
      <c r="J30" s="48" t="s">
        <v>107</v>
      </c>
      <c r="K30" s="82" t="s">
        <v>477</v>
      </c>
    </row>
    <row r="31" s="3" customFormat="1" ht="99" customHeight="1" spans="1:11">
      <c r="A31" s="17">
        <v>8</v>
      </c>
      <c r="B31" s="46" t="s">
        <v>506</v>
      </c>
      <c r="C31" s="32" t="s">
        <v>507</v>
      </c>
      <c r="D31" s="32" t="s">
        <v>233</v>
      </c>
      <c r="E31" s="205">
        <v>10</v>
      </c>
      <c r="F31" s="32" t="s">
        <v>109</v>
      </c>
      <c r="G31" s="82" t="s">
        <v>110</v>
      </c>
      <c r="H31" s="82" t="s">
        <v>487</v>
      </c>
      <c r="I31" s="82" t="s">
        <v>106</v>
      </c>
      <c r="J31" s="48" t="s">
        <v>199</v>
      </c>
      <c r="K31" s="82" t="s">
        <v>347</v>
      </c>
    </row>
    <row r="32" s="3" customFormat="1" ht="99" customHeight="1" spans="1:11">
      <c r="A32" s="17"/>
      <c r="B32" s="46"/>
      <c r="C32" s="32"/>
      <c r="D32" s="32"/>
      <c r="E32" s="32"/>
      <c r="F32" s="32" t="s">
        <v>109</v>
      </c>
      <c r="G32" s="82" t="s">
        <v>115</v>
      </c>
      <c r="H32" s="82" t="s">
        <v>476</v>
      </c>
      <c r="I32" s="82" t="s">
        <v>106</v>
      </c>
      <c r="J32" s="48" t="s">
        <v>107</v>
      </c>
      <c r="K32" s="82" t="s">
        <v>477</v>
      </c>
    </row>
    <row r="33" s="3" customFormat="1" ht="98" customHeight="1" spans="1:11">
      <c r="A33" s="17">
        <v>9</v>
      </c>
      <c r="B33" s="28" t="s">
        <v>508</v>
      </c>
      <c r="C33" s="30" t="s">
        <v>509</v>
      </c>
      <c r="D33" s="30" t="s">
        <v>233</v>
      </c>
      <c r="E33" s="31">
        <v>5</v>
      </c>
      <c r="F33" s="32" t="s">
        <v>109</v>
      </c>
      <c r="G33" s="82" t="s">
        <v>110</v>
      </c>
      <c r="H33" s="82" t="s">
        <v>510</v>
      </c>
      <c r="I33" s="82" t="s">
        <v>106</v>
      </c>
      <c r="J33" s="48" t="s">
        <v>199</v>
      </c>
      <c r="K33" s="82" t="s">
        <v>347</v>
      </c>
    </row>
    <row r="34" s="3" customFormat="1" ht="98" customHeight="1" spans="1:11">
      <c r="A34" s="17"/>
      <c r="B34" s="28"/>
      <c r="C34" s="30"/>
      <c r="D34" s="30"/>
      <c r="E34" s="30"/>
      <c r="F34" s="32" t="s">
        <v>109</v>
      </c>
      <c r="G34" s="82" t="s">
        <v>115</v>
      </c>
      <c r="H34" s="82" t="s">
        <v>476</v>
      </c>
      <c r="I34" s="82" t="s">
        <v>106</v>
      </c>
      <c r="J34" s="48" t="s">
        <v>107</v>
      </c>
      <c r="K34" s="82" t="s">
        <v>477</v>
      </c>
    </row>
    <row r="35" s="3" customFormat="1" ht="178" customHeight="1" spans="1:11">
      <c r="A35" s="17">
        <v>10</v>
      </c>
      <c r="B35" s="384" t="s">
        <v>511</v>
      </c>
      <c r="C35" s="29" t="s">
        <v>512</v>
      </c>
      <c r="D35" s="32" t="s">
        <v>233</v>
      </c>
      <c r="E35" s="205">
        <v>15</v>
      </c>
      <c r="F35" s="32" t="s">
        <v>109</v>
      </c>
      <c r="G35" s="82" t="s">
        <v>110</v>
      </c>
      <c r="H35" s="82" t="s">
        <v>513</v>
      </c>
      <c r="I35" s="82" t="s">
        <v>106</v>
      </c>
      <c r="J35" s="48" t="s">
        <v>107</v>
      </c>
      <c r="K35" s="82" t="s">
        <v>514</v>
      </c>
    </row>
    <row r="36" s="3" customFormat="1" ht="178" customHeight="1" spans="1:11">
      <c r="A36" s="17"/>
      <c r="B36" s="46"/>
      <c r="C36" s="30"/>
      <c r="D36" s="32"/>
      <c r="E36" s="32"/>
      <c r="F36" s="32" t="s">
        <v>109</v>
      </c>
      <c r="G36" s="82" t="s">
        <v>115</v>
      </c>
      <c r="H36" s="82" t="s">
        <v>476</v>
      </c>
      <c r="I36" s="82" t="s">
        <v>106</v>
      </c>
      <c r="J36" s="48" t="s">
        <v>107</v>
      </c>
      <c r="K36" s="82" t="s">
        <v>477</v>
      </c>
    </row>
    <row r="37" s="3" customFormat="1" ht="125" customHeight="1" spans="1:11">
      <c r="A37" s="17">
        <v>11</v>
      </c>
      <c r="B37" s="28" t="s">
        <v>515</v>
      </c>
      <c r="C37" s="29" t="s">
        <v>516</v>
      </c>
      <c r="D37" s="30" t="s">
        <v>233</v>
      </c>
      <c r="E37" s="31">
        <v>10</v>
      </c>
      <c r="F37" s="32" t="s">
        <v>109</v>
      </c>
      <c r="G37" s="82" t="s">
        <v>110</v>
      </c>
      <c r="H37" s="82" t="s">
        <v>517</v>
      </c>
      <c r="I37" s="82" t="s">
        <v>106</v>
      </c>
      <c r="J37" s="48" t="s">
        <v>199</v>
      </c>
      <c r="K37" s="82" t="s">
        <v>347</v>
      </c>
    </row>
    <row r="38" s="3" customFormat="1" ht="125" customHeight="1" spans="1:11">
      <c r="A38" s="17"/>
      <c r="B38" s="28"/>
      <c r="C38" s="30"/>
      <c r="D38" s="30"/>
      <c r="E38" s="30"/>
      <c r="F38" s="32" t="s">
        <v>109</v>
      </c>
      <c r="G38" s="82" t="s">
        <v>115</v>
      </c>
      <c r="H38" s="82" t="s">
        <v>476</v>
      </c>
      <c r="I38" s="82" t="s">
        <v>106</v>
      </c>
      <c r="J38" s="48" t="s">
        <v>107</v>
      </c>
      <c r="K38" s="82" t="s">
        <v>477</v>
      </c>
    </row>
    <row r="39" s="3" customFormat="1" ht="79" customHeight="1" spans="1:11">
      <c r="A39" s="17">
        <v>12</v>
      </c>
      <c r="B39" s="36" t="s">
        <v>518</v>
      </c>
      <c r="C39" s="29" t="s">
        <v>519</v>
      </c>
      <c r="D39" s="29" t="s">
        <v>233</v>
      </c>
      <c r="E39" s="37">
        <v>67.2</v>
      </c>
      <c r="F39" s="32" t="s">
        <v>103</v>
      </c>
      <c r="G39" s="32" t="s">
        <v>104</v>
      </c>
      <c r="H39" s="82" t="s">
        <v>472</v>
      </c>
      <c r="I39" s="82" t="s">
        <v>106</v>
      </c>
      <c r="J39" s="82" t="s">
        <v>107</v>
      </c>
      <c r="K39" s="82" t="s">
        <v>520</v>
      </c>
    </row>
    <row r="40" s="3" customFormat="1" ht="79" customHeight="1" spans="1:11">
      <c r="A40" s="17"/>
      <c r="B40" s="28"/>
      <c r="C40" s="30"/>
      <c r="D40" s="30"/>
      <c r="E40" s="30"/>
      <c r="F40" s="32" t="s">
        <v>109</v>
      </c>
      <c r="G40" s="82" t="s">
        <v>113</v>
      </c>
      <c r="H40" s="82" t="s">
        <v>521</v>
      </c>
      <c r="I40" s="82" t="s">
        <v>106</v>
      </c>
      <c r="J40" s="82" t="s">
        <v>199</v>
      </c>
      <c r="K40" s="95">
        <v>1</v>
      </c>
    </row>
    <row r="41" s="3" customFormat="1" ht="79" customHeight="1" spans="1:11">
      <c r="A41" s="17"/>
      <c r="B41" s="28"/>
      <c r="C41" s="30"/>
      <c r="D41" s="30"/>
      <c r="E41" s="30"/>
      <c r="F41" s="32" t="s">
        <v>109</v>
      </c>
      <c r="G41" s="82" t="s">
        <v>110</v>
      </c>
      <c r="H41" s="82" t="s">
        <v>522</v>
      </c>
      <c r="I41" s="82" t="s">
        <v>106</v>
      </c>
      <c r="J41" s="82" t="s">
        <v>199</v>
      </c>
      <c r="K41" s="82" t="s">
        <v>500</v>
      </c>
    </row>
    <row r="42" s="3" customFormat="1" ht="79" customHeight="1" spans="1:11">
      <c r="A42" s="17"/>
      <c r="B42" s="28"/>
      <c r="C42" s="30"/>
      <c r="D42" s="30"/>
      <c r="E42" s="30"/>
      <c r="F42" s="32" t="s">
        <v>109</v>
      </c>
      <c r="G42" s="82" t="s">
        <v>115</v>
      </c>
      <c r="H42" s="82" t="s">
        <v>476</v>
      </c>
      <c r="I42" s="82" t="s">
        <v>106</v>
      </c>
      <c r="J42" s="48" t="s">
        <v>107</v>
      </c>
      <c r="K42" s="82" t="s">
        <v>477</v>
      </c>
    </row>
    <row r="43" s="3" customFormat="1" ht="216" customHeight="1" spans="1:11">
      <c r="A43" s="17"/>
      <c r="B43" s="34"/>
      <c r="C43" s="35"/>
      <c r="D43" s="35"/>
      <c r="E43" s="35"/>
      <c r="F43" s="32" t="s">
        <v>117</v>
      </c>
      <c r="G43" s="82" t="s">
        <v>158</v>
      </c>
      <c r="H43" s="82" t="s">
        <v>523</v>
      </c>
      <c r="I43" s="82" t="s">
        <v>106</v>
      </c>
      <c r="J43" s="48" t="s">
        <v>524</v>
      </c>
      <c r="K43" s="95"/>
    </row>
    <row r="44" s="3" customFormat="1" ht="52" customHeight="1" spans="1:11">
      <c r="A44" s="17">
        <v>13</v>
      </c>
      <c r="B44" s="28" t="s">
        <v>525</v>
      </c>
      <c r="C44" s="29" t="s">
        <v>526</v>
      </c>
      <c r="D44" s="30" t="s">
        <v>233</v>
      </c>
      <c r="E44" s="31">
        <v>60</v>
      </c>
      <c r="F44" s="32" t="s">
        <v>103</v>
      </c>
      <c r="G44" s="32" t="s">
        <v>104</v>
      </c>
      <c r="H44" s="82" t="s">
        <v>472</v>
      </c>
      <c r="I44" s="82" t="s">
        <v>106</v>
      </c>
      <c r="J44" s="82" t="s">
        <v>107</v>
      </c>
      <c r="K44" s="82" t="s">
        <v>424</v>
      </c>
    </row>
    <row r="45" s="3" customFormat="1" ht="52" customHeight="1" spans="1:11">
      <c r="A45" s="17"/>
      <c r="B45" s="28"/>
      <c r="C45" s="30"/>
      <c r="D45" s="30"/>
      <c r="E45" s="30"/>
      <c r="F45" s="32" t="s">
        <v>109</v>
      </c>
      <c r="G45" s="82" t="s">
        <v>113</v>
      </c>
      <c r="H45" s="82" t="s">
        <v>521</v>
      </c>
      <c r="I45" s="82" t="s">
        <v>106</v>
      </c>
      <c r="J45" s="82" t="s">
        <v>199</v>
      </c>
      <c r="K45" s="95">
        <v>1</v>
      </c>
    </row>
    <row r="46" s="3" customFormat="1" ht="52" customHeight="1" spans="1:11">
      <c r="A46" s="17"/>
      <c r="B46" s="28"/>
      <c r="C46" s="30"/>
      <c r="D46" s="30"/>
      <c r="E46" s="30"/>
      <c r="F46" s="32" t="s">
        <v>109</v>
      </c>
      <c r="G46" s="82" t="s">
        <v>110</v>
      </c>
      <c r="H46" s="82" t="s">
        <v>527</v>
      </c>
      <c r="I46" s="82" t="s">
        <v>106</v>
      </c>
      <c r="J46" s="82" t="s">
        <v>107</v>
      </c>
      <c r="K46" s="82" t="s">
        <v>500</v>
      </c>
    </row>
    <row r="47" s="3" customFormat="1" ht="52" customHeight="1" spans="1:11">
      <c r="A47" s="17"/>
      <c r="B47" s="28"/>
      <c r="C47" s="30"/>
      <c r="D47" s="30"/>
      <c r="E47" s="30"/>
      <c r="F47" s="32" t="s">
        <v>109</v>
      </c>
      <c r="G47" s="82" t="s">
        <v>115</v>
      </c>
      <c r="H47" s="82" t="s">
        <v>476</v>
      </c>
      <c r="I47" s="82" t="s">
        <v>106</v>
      </c>
      <c r="J47" s="48" t="s">
        <v>107</v>
      </c>
      <c r="K47" s="82" t="s">
        <v>477</v>
      </c>
    </row>
    <row r="48" s="3" customFormat="1" ht="81" customHeight="1" spans="1:11">
      <c r="A48" s="17"/>
      <c r="B48" s="34"/>
      <c r="C48" s="30"/>
      <c r="D48" s="35"/>
      <c r="E48" s="35"/>
      <c r="F48" s="32" t="s">
        <v>117</v>
      </c>
      <c r="G48" s="82" t="s">
        <v>158</v>
      </c>
      <c r="H48" s="82" t="s">
        <v>528</v>
      </c>
      <c r="I48" s="82" t="s">
        <v>106</v>
      </c>
      <c r="J48" s="48" t="s">
        <v>524</v>
      </c>
      <c r="K48" s="95"/>
    </row>
    <row r="49" s="3" customFormat="1" ht="109" customHeight="1" spans="1:11">
      <c r="A49" s="17">
        <v>14</v>
      </c>
      <c r="B49" s="46" t="s">
        <v>529</v>
      </c>
      <c r="C49" s="32" t="s">
        <v>530</v>
      </c>
      <c r="D49" s="32" t="s">
        <v>233</v>
      </c>
      <c r="E49" s="205">
        <v>10</v>
      </c>
      <c r="F49" s="32" t="s">
        <v>109</v>
      </c>
      <c r="G49" s="82" t="s">
        <v>110</v>
      </c>
      <c r="H49" s="82" t="s">
        <v>531</v>
      </c>
      <c r="I49" s="82" t="s">
        <v>106</v>
      </c>
      <c r="J49" s="48" t="s">
        <v>199</v>
      </c>
      <c r="K49" s="82" t="s">
        <v>347</v>
      </c>
    </row>
    <row r="50" s="3" customFormat="1" ht="109" customHeight="1" spans="1:11">
      <c r="A50" s="17"/>
      <c r="B50" s="46"/>
      <c r="C50" s="32"/>
      <c r="D50" s="32"/>
      <c r="E50" s="32"/>
      <c r="F50" s="32" t="s">
        <v>109</v>
      </c>
      <c r="G50" s="82" t="s">
        <v>115</v>
      </c>
      <c r="H50" s="82" t="s">
        <v>476</v>
      </c>
      <c r="I50" s="82" t="s">
        <v>106</v>
      </c>
      <c r="J50" s="48" t="s">
        <v>107</v>
      </c>
      <c r="K50" s="82" t="s">
        <v>477</v>
      </c>
    </row>
    <row r="51" s="3" customFormat="1" ht="70" customHeight="1" spans="1:11">
      <c r="A51" s="17">
        <v>15</v>
      </c>
      <c r="B51" s="28" t="s">
        <v>532</v>
      </c>
      <c r="C51" s="32" t="s">
        <v>533</v>
      </c>
      <c r="D51" s="30" t="s">
        <v>233</v>
      </c>
      <c r="E51" s="31">
        <v>162.8</v>
      </c>
      <c r="F51" s="32" t="s">
        <v>103</v>
      </c>
      <c r="G51" s="32" t="s">
        <v>104</v>
      </c>
      <c r="H51" s="82" t="s">
        <v>472</v>
      </c>
      <c r="I51" s="82" t="s">
        <v>106</v>
      </c>
      <c r="J51" s="82" t="s">
        <v>107</v>
      </c>
      <c r="K51" s="82" t="s">
        <v>534</v>
      </c>
    </row>
    <row r="52" s="3" customFormat="1" ht="70" customHeight="1" spans="1:11">
      <c r="A52" s="17"/>
      <c r="B52" s="28"/>
      <c r="C52" s="32"/>
      <c r="D52" s="30"/>
      <c r="E52" s="30"/>
      <c r="F52" s="32" t="s">
        <v>109</v>
      </c>
      <c r="G52" s="82" t="s">
        <v>113</v>
      </c>
      <c r="H52" s="82" t="s">
        <v>521</v>
      </c>
      <c r="I52" s="82" t="s">
        <v>106</v>
      </c>
      <c r="J52" s="82" t="s">
        <v>199</v>
      </c>
      <c r="K52" s="95">
        <v>1</v>
      </c>
    </row>
    <row r="53" s="3" customFormat="1" ht="109" customHeight="1" spans="1:11">
      <c r="A53" s="17"/>
      <c r="B53" s="28"/>
      <c r="C53" s="32"/>
      <c r="D53" s="30"/>
      <c r="E53" s="30"/>
      <c r="F53" s="32" t="s">
        <v>109</v>
      </c>
      <c r="G53" s="82" t="s">
        <v>110</v>
      </c>
      <c r="H53" s="82" t="s">
        <v>535</v>
      </c>
      <c r="I53" s="82" t="s">
        <v>106</v>
      </c>
      <c r="J53" s="82" t="s">
        <v>107</v>
      </c>
      <c r="K53" s="82" t="s">
        <v>536</v>
      </c>
    </row>
    <row r="54" s="3" customFormat="1" ht="70" customHeight="1" spans="1:11">
      <c r="A54" s="17"/>
      <c r="B54" s="28"/>
      <c r="C54" s="32"/>
      <c r="D54" s="30"/>
      <c r="E54" s="30"/>
      <c r="F54" s="32" t="s">
        <v>109</v>
      </c>
      <c r="G54" s="82" t="s">
        <v>115</v>
      </c>
      <c r="H54" s="82" t="s">
        <v>476</v>
      </c>
      <c r="I54" s="82" t="s">
        <v>106</v>
      </c>
      <c r="J54" s="48" t="s">
        <v>107</v>
      </c>
      <c r="K54" s="82" t="s">
        <v>477</v>
      </c>
    </row>
    <row r="55" s="3" customFormat="1" ht="98" customHeight="1" spans="1:11">
      <c r="A55" s="17"/>
      <c r="B55" s="34"/>
      <c r="C55" s="87"/>
      <c r="D55" s="35"/>
      <c r="E55" s="35"/>
      <c r="F55" s="32" t="s">
        <v>117</v>
      </c>
      <c r="G55" s="82" t="s">
        <v>158</v>
      </c>
      <c r="H55" s="82" t="s">
        <v>528</v>
      </c>
      <c r="I55" s="82" t="s">
        <v>106</v>
      </c>
      <c r="J55" s="48" t="s">
        <v>524</v>
      </c>
      <c r="K55" s="95"/>
    </row>
    <row r="56" s="3" customFormat="1" ht="52" customHeight="1" spans="1:11">
      <c r="A56" s="46" t="s">
        <v>331</v>
      </c>
      <c r="B56" s="28" t="s">
        <v>537</v>
      </c>
      <c r="C56" s="28" t="s">
        <v>537</v>
      </c>
      <c r="D56" s="32" t="s">
        <v>233</v>
      </c>
      <c r="E56" s="205">
        <v>8</v>
      </c>
      <c r="F56" s="32" t="s">
        <v>109</v>
      </c>
      <c r="G56" s="82" t="s">
        <v>110</v>
      </c>
      <c r="H56" s="82" t="s">
        <v>538</v>
      </c>
      <c r="I56" s="82" t="s">
        <v>106</v>
      </c>
      <c r="J56" s="82" t="s">
        <v>112</v>
      </c>
      <c r="K56" s="82" t="s">
        <v>539</v>
      </c>
    </row>
    <row r="57" s="3" customFormat="1" ht="52" customHeight="1" spans="1:11">
      <c r="A57" s="46"/>
      <c r="B57" s="28"/>
      <c r="C57" s="28"/>
      <c r="D57" s="32"/>
      <c r="E57" s="32"/>
      <c r="F57" s="32" t="s">
        <v>109</v>
      </c>
      <c r="G57" s="82" t="s">
        <v>110</v>
      </c>
      <c r="H57" s="82" t="s">
        <v>540</v>
      </c>
      <c r="I57" s="82" t="s">
        <v>106</v>
      </c>
      <c r="J57" s="82" t="s">
        <v>112</v>
      </c>
      <c r="K57" s="82" t="s">
        <v>541</v>
      </c>
    </row>
    <row r="58" s="3" customFormat="1" ht="90" customHeight="1" spans="1:11">
      <c r="A58" s="46"/>
      <c r="B58" s="28"/>
      <c r="C58" s="28"/>
      <c r="D58" s="32"/>
      <c r="E58" s="32"/>
      <c r="F58" s="32" t="s">
        <v>103</v>
      </c>
      <c r="G58" s="82" t="s">
        <v>104</v>
      </c>
      <c r="H58" s="82" t="s">
        <v>542</v>
      </c>
      <c r="I58" s="82" t="s">
        <v>106</v>
      </c>
      <c r="J58" s="82" t="s">
        <v>107</v>
      </c>
      <c r="K58" s="82" t="s">
        <v>543</v>
      </c>
    </row>
    <row r="59" s="3" customFormat="1" ht="52" customHeight="1" spans="1:11">
      <c r="A59" s="46"/>
      <c r="B59" s="28"/>
      <c r="C59" s="28"/>
      <c r="D59" s="32"/>
      <c r="E59" s="32"/>
      <c r="F59" s="32" t="s">
        <v>117</v>
      </c>
      <c r="G59" s="82" t="s">
        <v>181</v>
      </c>
      <c r="H59" s="82" t="s">
        <v>544</v>
      </c>
      <c r="I59" s="82" t="s">
        <v>106</v>
      </c>
      <c r="J59" s="48" t="s">
        <v>112</v>
      </c>
      <c r="K59" s="95">
        <v>0.95</v>
      </c>
    </row>
    <row r="60" s="3" customFormat="1" ht="52" customHeight="1" spans="1:11">
      <c r="A60" s="46" t="s">
        <v>545</v>
      </c>
      <c r="B60" s="46" t="s">
        <v>546</v>
      </c>
      <c r="C60" s="32" t="s">
        <v>547</v>
      </c>
      <c r="D60" s="32" t="s">
        <v>233</v>
      </c>
      <c r="E60" s="205">
        <v>8</v>
      </c>
      <c r="F60" s="32" t="s">
        <v>109</v>
      </c>
      <c r="G60" s="82" t="s">
        <v>110</v>
      </c>
      <c r="H60" s="82" t="s">
        <v>510</v>
      </c>
      <c r="I60" s="82" t="s">
        <v>106</v>
      </c>
      <c r="J60" s="48" t="s">
        <v>112</v>
      </c>
      <c r="K60" s="95" t="s">
        <v>548</v>
      </c>
    </row>
    <row r="61" s="3" customFormat="1" ht="52" customHeight="1" spans="1:11">
      <c r="A61" s="46"/>
      <c r="B61" s="46"/>
      <c r="C61" s="32"/>
      <c r="D61" s="32"/>
      <c r="E61" s="32"/>
      <c r="F61" s="32" t="s">
        <v>109</v>
      </c>
      <c r="G61" s="82" t="s">
        <v>113</v>
      </c>
      <c r="H61" s="82" t="s">
        <v>549</v>
      </c>
      <c r="I61" s="82" t="s">
        <v>106</v>
      </c>
      <c r="J61" s="48" t="s">
        <v>112</v>
      </c>
      <c r="K61" s="95">
        <v>1</v>
      </c>
    </row>
    <row r="62" s="3" customFormat="1" ht="52" customHeight="1" spans="1:11">
      <c r="A62" s="46"/>
      <c r="B62" s="46"/>
      <c r="C62" s="32"/>
      <c r="D62" s="32"/>
      <c r="E62" s="32"/>
      <c r="F62" s="32" t="s">
        <v>103</v>
      </c>
      <c r="G62" s="82" t="s">
        <v>104</v>
      </c>
      <c r="H62" s="82" t="s">
        <v>550</v>
      </c>
      <c r="I62" s="82" t="s">
        <v>106</v>
      </c>
      <c r="J62" s="48" t="s">
        <v>107</v>
      </c>
      <c r="K62" s="95" t="s">
        <v>543</v>
      </c>
    </row>
    <row r="63" s="3" customFormat="1" ht="52" customHeight="1" spans="1:11">
      <c r="A63" s="46"/>
      <c r="B63" s="46"/>
      <c r="C63" s="32"/>
      <c r="D63" s="32"/>
      <c r="E63" s="32"/>
      <c r="F63" s="32" t="s">
        <v>117</v>
      </c>
      <c r="G63" s="82" t="s">
        <v>181</v>
      </c>
      <c r="H63" s="103" t="s">
        <v>551</v>
      </c>
      <c r="I63" s="82" t="s">
        <v>106</v>
      </c>
      <c r="J63" s="48" t="s">
        <v>112</v>
      </c>
      <c r="K63" s="95">
        <v>0.95</v>
      </c>
    </row>
    <row r="64" s="3" customFormat="1" ht="52" customHeight="1" spans="1:11">
      <c r="A64" s="46" t="s">
        <v>552</v>
      </c>
      <c r="B64" s="32" t="s">
        <v>553</v>
      </c>
      <c r="C64" s="32" t="s">
        <v>554</v>
      </c>
      <c r="D64" s="32" t="s">
        <v>233</v>
      </c>
      <c r="E64" s="205">
        <v>2</v>
      </c>
      <c r="F64" s="32" t="s">
        <v>109</v>
      </c>
      <c r="G64" s="82" t="s">
        <v>110</v>
      </c>
      <c r="H64" s="82" t="s">
        <v>510</v>
      </c>
      <c r="I64" s="82" t="s">
        <v>106</v>
      </c>
      <c r="J64" s="48" t="s">
        <v>112</v>
      </c>
      <c r="K64" s="95" t="s">
        <v>347</v>
      </c>
    </row>
    <row r="65" s="3" customFormat="1" ht="52" customHeight="1" spans="1:11">
      <c r="A65" s="46"/>
      <c r="B65" s="32"/>
      <c r="C65" s="32"/>
      <c r="D65" s="32"/>
      <c r="E65" s="32"/>
      <c r="F65" s="32" t="s">
        <v>109</v>
      </c>
      <c r="G65" s="82" t="s">
        <v>113</v>
      </c>
      <c r="H65" s="82" t="s">
        <v>549</v>
      </c>
      <c r="I65" s="82" t="s">
        <v>106</v>
      </c>
      <c r="J65" s="48" t="s">
        <v>112</v>
      </c>
      <c r="K65" s="95">
        <v>1</v>
      </c>
    </row>
    <row r="66" s="3" customFormat="1" ht="52" customHeight="1" spans="1:11">
      <c r="A66" s="46"/>
      <c r="B66" s="32"/>
      <c r="C66" s="32"/>
      <c r="D66" s="32"/>
      <c r="E66" s="32"/>
      <c r="F66" s="32" t="s">
        <v>103</v>
      </c>
      <c r="G66" s="82" t="s">
        <v>104</v>
      </c>
      <c r="H66" s="82" t="s">
        <v>550</v>
      </c>
      <c r="I66" s="82" t="s">
        <v>106</v>
      </c>
      <c r="J66" s="48" t="s">
        <v>107</v>
      </c>
      <c r="K66" s="95" t="s">
        <v>555</v>
      </c>
    </row>
    <row r="67" s="3" customFormat="1" ht="52" customHeight="1" spans="1:11">
      <c r="A67" s="46"/>
      <c r="B67" s="32"/>
      <c r="C67" s="32"/>
      <c r="D67" s="32"/>
      <c r="E67" s="32"/>
      <c r="F67" s="32" t="s">
        <v>117</v>
      </c>
      <c r="G67" s="82" t="s">
        <v>181</v>
      </c>
      <c r="H67" s="103" t="s">
        <v>551</v>
      </c>
      <c r="I67" s="82" t="s">
        <v>106</v>
      </c>
      <c r="J67" s="48" t="s">
        <v>112</v>
      </c>
      <c r="K67" s="95">
        <v>0.95</v>
      </c>
    </row>
    <row r="68" s="3" customFormat="1" ht="52" customHeight="1" spans="1:11">
      <c r="A68" s="32" t="s">
        <v>556</v>
      </c>
      <c r="B68" s="32" t="s">
        <v>557</v>
      </c>
      <c r="C68" s="32" t="s">
        <v>558</v>
      </c>
      <c r="D68" s="32" t="s">
        <v>233</v>
      </c>
      <c r="E68" s="205">
        <v>1</v>
      </c>
      <c r="F68" s="32" t="s">
        <v>109</v>
      </c>
      <c r="G68" s="82" t="s">
        <v>110</v>
      </c>
      <c r="H68" s="82" t="s">
        <v>559</v>
      </c>
      <c r="I68" s="82" t="s">
        <v>106</v>
      </c>
      <c r="J68" s="48" t="s">
        <v>112</v>
      </c>
      <c r="K68" s="95" t="s">
        <v>560</v>
      </c>
    </row>
    <row r="69" s="3" customFormat="1" ht="52" customHeight="1" spans="1:11">
      <c r="A69" s="32"/>
      <c r="B69" s="32"/>
      <c r="C69" s="32"/>
      <c r="D69" s="32"/>
      <c r="E69" s="32"/>
      <c r="F69" s="32" t="s">
        <v>109</v>
      </c>
      <c r="G69" s="82" t="s">
        <v>110</v>
      </c>
      <c r="H69" s="82" t="s">
        <v>561</v>
      </c>
      <c r="I69" s="82" t="s">
        <v>106</v>
      </c>
      <c r="J69" s="48" t="s">
        <v>112</v>
      </c>
      <c r="K69" s="95" t="s">
        <v>562</v>
      </c>
    </row>
    <row r="70" s="3" customFormat="1" ht="52" customHeight="1" spans="1:11">
      <c r="A70" s="32"/>
      <c r="B70" s="32"/>
      <c r="C70" s="32"/>
      <c r="D70" s="32"/>
      <c r="E70" s="32"/>
      <c r="F70" s="32" t="s">
        <v>103</v>
      </c>
      <c r="G70" s="82" t="s">
        <v>104</v>
      </c>
      <c r="H70" s="82" t="s">
        <v>550</v>
      </c>
      <c r="I70" s="82" t="s">
        <v>106</v>
      </c>
      <c r="J70" s="48" t="s">
        <v>107</v>
      </c>
      <c r="K70" s="48" t="s">
        <v>353</v>
      </c>
    </row>
    <row r="71" s="3" customFormat="1" ht="52" customHeight="1" spans="1:11">
      <c r="A71" s="32"/>
      <c r="B71" s="32"/>
      <c r="C71" s="32"/>
      <c r="D71" s="32"/>
      <c r="E71" s="32"/>
      <c r="F71" s="32" t="s">
        <v>117</v>
      </c>
      <c r="G71" s="82" t="s">
        <v>181</v>
      </c>
      <c r="H71" s="103" t="s">
        <v>563</v>
      </c>
      <c r="I71" s="82" t="s">
        <v>106</v>
      </c>
      <c r="J71" s="48" t="s">
        <v>112</v>
      </c>
      <c r="K71" s="95">
        <v>0.95</v>
      </c>
    </row>
    <row r="72" s="3" customFormat="1" ht="52" customHeight="1" spans="1:11">
      <c r="A72" s="32" t="s">
        <v>564</v>
      </c>
      <c r="B72" s="32" t="s">
        <v>565</v>
      </c>
      <c r="C72" s="32" t="s">
        <v>566</v>
      </c>
      <c r="D72" s="32" t="s">
        <v>233</v>
      </c>
      <c r="E72" s="205">
        <v>5</v>
      </c>
      <c r="F72" s="32" t="s">
        <v>109</v>
      </c>
      <c r="G72" s="82" t="s">
        <v>110</v>
      </c>
      <c r="H72" s="82" t="s">
        <v>567</v>
      </c>
      <c r="I72" s="82" t="s">
        <v>106</v>
      </c>
      <c r="J72" s="48" t="s">
        <v>112</v>
      </c>
      <c r="K72" s="48" t="s">
        <v>548</v>
      </c>
    </row>
    <row r="73" s="3" customFormat="1" ht="52" customHeight="1" spans="1:11">
      <c r="A73" s="32"/>
      <c r="B73" s="32"/>
      <c r="C73" s="32"/>
      <c r="D73" s="32"/>
      <c r="E73" s="32"/>
      <c r="F73" s="32" t="s">
        <v>109</v>
      </c>
      <c r="G73" s="82" t="s">
        <v>113</v>
      </c>
      <c r="H73" s="82" t="s">
        <v>568</v>
      </c>
      <c r="I73" s="82" t="s">
        <v>106</v>
      </c>
      <c r="J73" s="82" t="s">
        <v>112</v>
      </c>
      <c r="K73" s="347" t="s">
        <v>569</v>
      </c>
    </row>
    <row r="74" s="3" customFormat="1" ht="52" customHeight="1" spans="1:11">
      <c r="A74" s="32"/>
      <c r="B74" s="32"/>
      <c r="C74" s="32"/>
      <c r="D74" s="32"/>
      <c r="E74" s="32"/>
      <c r="F74" s="32" t="s">
        <v>103</v>
      </c>
      <c r="G74" s="82" t="s">
        <v>104</v>
      </c>
      <c r="H74" s="82" t="s">
        <v>570</v>
      </c>
      <c r="I74" s="82" t="s">
        <v>106</v>
      </c>
      <c r="J74" s="82" t="s">
        <v>107</v>
      </c>
      <c r="K74" s="82" t="s">
        <v>571</v>
      </c>
    </row>
    <row r="75" s="3" customFormat="1" ht="145" customHeight="1" spans="1:11">
      <c r="A75" s="32"/>
      <c r="B75" s="32"/>
      <c r="C75" s="32"/>
      <c r="D75" s="32"/>
      <c r="E75" s="32"/>
      <c r="F75" s="32" t="s">
        <v>117</v>
      </c>
      <c r="G75" s="82" t="s">
        <v>181</v>
      </c>
      <c r="H75" s="103" t="s">
        <v>551</v>
      </c>
      <c r="I75" s="82" t="s">
        <v>106</v>
      </c>
      <c r="J75" s="48" t="s">
        <v>112</v>
      </c>
      <c r="K75" s="95">
        <v>0.95</v>
      </c>
    </row>
    <row r="76" s="3" customFormat="1" ht="52" customHeight="1" spans="1:11">
      <c r="A76" s="29" t="s">
        <v>572</v>
      </c>
      <c r="B76" s="29" t="s">
        <v>573</v>
      </c>
      <c r="C76" s="29" t="s">
        <v>574</v>
      </c>
      <c r="D76" s="32" t="s">
        <v>233</v>
      </c>
      <c r="E76" s="205">
        <v>2</v>
      </c>
      <c r="F76" s="32" t="s">
        <v>109</v>
      </c>
      <c r="G76" s="82" t="s">
        <v>110</v>
      </c>
      <c r="H76" s="103" t="s">
        <v>575</v>
      </c>
      <c r="I76" s="82" t="s">
        <v>106</v>
      </c>
      <c r="J76" s="48" t="s">
        <v>112</v>
      </c>
      <c r="K76" s="95" t="s">
        <v>548</v>
      </c>
    </row>
    <row r="77" s="3" customFormat="1" ht="52" customHeight="1" spans="1:11">
      <c r="A77" s="30"/>
      <c r="B77" s="30"/>
      <c r="C77" s="30"/>
      <c r="D77" s="32"/>
      <c r="E77" s="32"/>
      <c r="F77" s="32" t="s">
        <v>109</v>
      </c>
      <c r="G77" s="82" t="s">
        <v>113</v>
      </c>
      <c r="H77" s="103" t="s">
        <v>576</v>
      </c>
      <c r="I77" s="82" t="s">
        <v>106</v>
      </c>
      <c r="J77" s="48" t="s">
        <v>112</v>
      </c>
      <c r="K77" s="95" t="s">
        <v>548</v>
      </c>
    </row>
    <row r="78" s="3" customFormat="1" ht="52" customHeight="1" spans="1:11">
      <c r="A78" s="30"/>
      <c r="B78" s="30"/>
      <c r="C78" s="30"/>
      <c r="D78" s="32"/>
      <c r="E78" s="32"/>
      <c r="F78" s="32" t="s">
        <v>103</v>
      </c>
      <c r="G78" s="82" t="s">
        <v>104</v>
      </c>
      <c r="H78" s="103" t="s">
        <v>577</v>
      </c>
      <c r="I78" s="82" t="s">
        <v>106</v>
      </c>
      <c r="J78" s="82" t="s">
        <v>107</v>
      </c>
      <c r="K78" s="103" t="s">
        <v>555</v>
      </c>
    </row>
    <row r="79" s="3" customFormat="1" ht="120" customHeight="1" spans="1:11">
      <c r="A79" s="35"/>
      <c r="B79" s="35"/>
      <c r="C79" s="35"/>
      <c r="D79" s="32"/>
      <c r="E79" s="32"/>
      <c r="F79" s="32" t="s">
        <v>117</v>
      </c>
      <c r="G79" s="82" t="s">
        <v>181</v>
      </c>
      <c r="H79" s="103" t="s">
        <v>551</v>
      </c>
      <c r="I79" s="82" t="s">
        <v>106</v>
      </c>
      <c r="J79" s="48" t="s">
        <v>112</v>
      </c>
      <c r="K79" s="95">
        <v>0.95</v>
      </c>
    </row>
    <row r="80" s="3" customFormat="1" ht="52" customHeight="1" spans="1:11">
      <c r="A80" s="32" t="s">
        <v>578</v>
      </c>
      <c r="B80" s="32" t="s">
        <v>579</v>
      </c>
      <c r="C80" s="32" t="s">
        <v>580</v>
      </c>
      <c r="D80" s="32" t="s">
        <v>233</v>
      </c>
      <c r="E80" s="205">
        <v>2</v>
      </c>
      <c r="F80" s="32" t="s">
        <v>109</v>
      </c>
      <c r="G80" s="82" t="s">
        <v>110</v>
      </c>
      <c r="H80" s="103" t="s">
        <v>581</v>
      </c>
      <c r="I80" s="82" t="s">
        <v>106</v>
      </c>
      <c r="J80" s="48" t="s">
        <v>112</v>
      </c>
      <c r="K80" s="619" t="s">
        <v>582</v>
      </c>
    </row>
    <row r="81" s="3" customFormat="1" ht="52" customHeight="1" spans="1:11">
      <c r="A81" s="32"/>
      <c r="B81" s="32"/>
      <c r="C81" s="32"/>
      <c r="D81" s="32"/>
      <c r="E81" s="32"/>
      <c r="F81" s="32" t="s">
        <v>109</v>
      </c>
      <c r="G81" s="82" t="s">
        <v>110</v>
      </c>
      <c r="H81" s="103" t="s">
        <v>583</v>
      </c>
      <c r="I81" s="82" t="s">
        <v>106</v>
      </c>
      <c r="J81" s="103" t="s">
        <v>112</v>
      </c>
      <c r="K81" s="620" t="s">
        <v>246</v>
      </c>
    </row>
    <row r="82" s="3" customFormat="1" ht="52" customHeight="1" spans="1:11">
      <c r="A82" s="32"/>
      <c r="B82" s="32"/>
      <c r="C82" s="32"/>
      <c r="D82" s="32"/>
      <c r="E82" s="32"/>
      <c r="F82" s="32" t="s">
        <v>103</v>
      </c>
      <c r="G82" s="82" t="s">
        <v>104</v>
      </c>
      <c r="H82" s="103" t="s">
        <v>584</v>
      </c>
      <c r="I82" s="82" t="s">
        <v>106</v>
      </c>
      <c r="J82" s="103" t="s">
        <v>107</v>
      </c>
      <c r="K82" s="620" t="s">
        <v>555</v>
      </c>
    </row>
    <row r="83" s="3" customFormat="1" ht="52" customHeight="1" spans="1:11">
      <c r="A83" s="32"/>
      <c r="B83" s="32"/>
      <c r="C83" s="32"/>
      <c r="D83" s="32"/>
      <c r="E83" s="32"/>
      <c r="F83" s="32" t="s">
        <v>117</v>
      </c>
      <c r="G83" s="82" t="s">
        <v>181</v>
      </c>
      <c r="H83" s="103" t="s">
        <v>585</v>
      </c>
      <c r="I83" s="82" t="s">
        <v>106</v>
      </c>
      <c r="J83" s="103" t="s">
        <v>112</v>
      </c>
      <c r="K83" s="621" t="s">
        <v>586</v>
      </c>
    </row>
    <row r="84" s="3" customFormat="1" ht="52" customHeight="1" spans="1:11">
      <c r="A84" s="32" t="s">
        <v>587</v>
      </c>
      <c r="B84" s="32" t="s">
        <v>588</v>
      </c>
      <c r="C84" s="32" t="s">
        <v>589</v>
      </c>
      <c r="D84" s="32" t="s">
        <v>233</v>
      </c>
      <c r="E84" s="205">
        <v>5</v>
      </c>
      <c r="F84" s="32" t="s">
        <v>109</v>
      </c>
      <c r="G84" s="82" t="s">
        <v>110</v>
      </c>
      <c r="H84" s="82" t="s">
        <v>567</v>
      </c>
      <c r="I84" s="82" t="s">
        <v>106</v>
      </c>
      <c r="J84" s="48" t="s">
        <v>112</v>
      </c>
      <c r="K84" s="48" t="s">
        <v>347</v>
      </c>
    </row>
    <row r="85" s="3" customFormat="1" ht="52" customHeight="1" spans="1:11">
      <c r="A85" s="32"/>
      <c r="B85" s="32"/>
      <c r="C85" s="32"/>
      <c r="D85" s="32"/>
      <c r="E85" s="32"/>
      <c r="F85" s="32" t="s">
        <v>109</v>
      </c>
      <c r="G85" s="82" t="s">
        <v>113</v>
      </c>
      <c r="H85" s="82" t="s">
        <v>549</v>
      </c>
      <c r="I85" s="82" t="s">
        <v>106</v>
      </c>
      <c r="J85" s="48" t="s">
        <v>112</v>
      </c>
      <c r="K85" s="95">
        <v>1</v>
      </c>
    </row>
    <row r="86" s="3" customFormat="1" ht="52" customHeight="1" spans="1:11">
      <c r="A86" s="32"/>
      <c r="B86" s="32"/>
      <c r="C86" s="32"/>
      <c r="D86" s="32"/>
      <c r="E86" s="32"/>
      <c r="F86" s="32" t="s">
        <v>103</v>
      </c>
      <c r="G86" s="82" t="s">
        <v>104</v>
      </c>
      <c r="H86" s="82" t="s">
        <v>570</v>
      </c>
      <c r="I86" s="82" t="s">
        <v>106</v>
      </c>
      <c r="J86" s="82" t="s">
        <v>107</v>
      </c>
      <c r="K86" s="82" t="s">
        <v>571</v>
      </c>
    </row>
    <row r="87" s="3" customFormat="1" ht="52" customHeight="1" spans="1:11">
      <c r="A87" s="32"/>
      <c r="B87" s="32"/>
      <c r="C87" s="32"/>
      <c r="D87" s="32"/>
      <c r="E87" s="87"/>
      <c r="F87" s="32" t="s">
        <v>117</v>
      </c>
      <c r="G87" s="82" t="s">
        <v>181</v>
      </c>
      <c r="H87" s="103" t="s">
        <v>551</v>
      </c>
      <c r="I87" s="82" t="s">
        <v>106</v>
      </c>
      <c r="J87" s="48" t="s">
        <v>112</v>
      </c>
      <c r="K87" s="95">
        <v>0.95</v>
      </c>
    </row>
    <row r="88" s="3" customFormat="1" ht="51.95" customHeight="1" spans="1:11">
      <c r="A88" s="17">
        <v>24</v>
      </c>
      <c r="B88" s="36" t="s">
        <v>590</v>
      </c>
      <c r="C88" s="29" t="s">
        <v>591</v>
      </c>
      <c r="D88" s="29" t="s">
        <v>233</v>
      </c>
      <c r="E88" s="37">
        <v>8</v>
      </c>
      <c r="F88" s="32" t="s">
        <v>109</v>
      </c>
      <c r="G88" s="82" t="s">
        <v>110</v>
      </c>
      <c r="H88" s="82" t="s">
        <v>592</v>
      </c>
      <c r="I88" s="82" t="s">
        <v>106</v>
      </c>
      <c r="J88" s="82" t="s">
        <v>199</v>
      </c>
      <c r="K88" s="82" t="s">
        <v>310</v>
      </c>
    </row>
    <row r="89" s="3" customFormat="1" ht="51.95" customHeight="1" spans="1:11">
      <c r="A89" s="17"/>
      <c r="B89" s="28"/>
      <c r="C89" s="30"/>
      <c r="D89" s="30"/>
      <c r="E89" s="30"/>
      <c r="F89" s="82" t="s">
        <v>103</v>
      </c>
      <c r="G89" s="82" t="s">
        <v>104</v>
      </c>
      <c r="H89" s="82" t="s">
        <v>593</v>
      </c>
      <c r="I89" s="82" t="s">
        <v>106</v>
      </c>
      <c r="J89" s="622" t="s">
        <v>107</v>
      </c>
      <c r="K89" s="82" t="s">
        <v>543</v>
      </c>
    </row>
    <row r="90" s="3" customFormat="1" ht="51.95" customHeight="1" spans="1:11">
      <c r="A90" s="17"/>
      <c r="B90" s="34"/>
      <c r="C90" s="35"/>
      <c r="D90" s="35"/>
      <c r="E90" s="35"/>
      <c r="F90" s="32" t="s">
        <v>109</v>
      </c>
      <c r="G90" s="82" t="s">
        <v>115</v>
      </c>
      <c r="H90" s="82" t="s">
        <v>594</v>
      </c>
      <c r="I90" s="82" t="s">
        <v>106</v>
      </c>
      <c r="J90" s="48" t="s">
        <v>199</v>
      </c>
      <c r="K90" s="95">
        <v>1</v>
      </c>
    </row>
    <row r="91" s="3" customFormat="1" ht="51.95" customHeight="1" spans="1:11">
      <c r="A91" s="399">
        <v>25</v>
      </c>
      <c r="B91" s="36" t="s">
        <v>595</v>
      </c>
      <c r="C91" s="29" t="s">
        <v>596</v>
      </c>
      <c r="D91" s="29" t="s">
        <v>233</v>
      </c>
      <c r="E91" s="37">
        <v>4.5</v>
      </c>
      <c r="F91" s="32" t="s">
        <v>109</v>
      </c>
      <c r="G91" s="82" t="s">
        <v>110</v>
      </c>
      <c r="H91" s="82" t="s">
        <v>597</v>
      </c>
      <c r="I91" s="82" t="s">
        <v>106</v>
      </c>
      <c r="J91" s="623" t="s">
        <v>112</v>
      </c>
      <c r="K91" s="82" t="s">
        <v>536</v>
      </c>
    </row>
    <row r="92" s="3" customFormat="1" ht="51.95" customHeight="1" spans="1:11">
      <c r="A92" s="400"/>
      <c r="B92" s="28"/>
      <c r="C92" s="30"/>
      <c r="D92" s="30"/>
      <c r="E92" s="30"/>
      <c r="F92" s="82" t="s">
        <v>103</v>
      </c>
      <c r="G92" s="82" t="s">
        <v>104</v>
      </c>
      <c r="H92" s="82" t="s">
        <v>598</v>
      </c>
      <c r="I92" s="82" t="s">
        <v>106</v>
      </c>
      <c r="J92" s="622" t="s">
        <v>107</v>
      </c>
      <c r="K92" s="82" t="s">
        <v>543</v>
      </c>
    </row>
    <row r="93" s="3" customFormat="1" ht="51.95" customHeight="1" spans="1:11">
      <c r="A93" s="17">
        <v>26</v>
      </c>
      <c r="B93" s="36" t="s">
        <v>599</v>
      </c>
      <c r="C93" s="29" t="s">
        <v>600</v>
      </c>
      <c r="D93" s="29" t="s">
        <v>233</v>
      </c>
      <c r="E93" s="37">
        <v>2.5</v>
      </c>
      <c r="F93" s="32" t="s">
        <v>109</v>
      </c>
      <c r="G93" s="82" t="s">
        <v>110</v>
      </c>
      <c r="H93" s="82" t="s">
        <v>601</v>
      </c>
      <c r="I93" s="82" t="s">
        <v>106</v>
      </c>
      <c r="J93" s="623" t="s">
        <v>112</v>
      </c>
      <c r="K93" s="143" t="s">
        <v>536</v>
      </c>
    </row>
    <row r="94" s="3" customFormat="1" ht="51.95" customHeight="1" spans="1:11">
      <c r="A94" s="17"/>
      <c r="B94" s="28"/>
      <c r="C94" s="30"/>
      <c r="D94" s="30"/>
      <c r="E94" s="30"/>
      <c r="F94" s="82" t="s">
        <v>103</v>
      </c>
      <c r="G94" s="82" t="s">
        <v>104</v>
      </c>
      <c r="H94" s="82" t="s">
        <v>602</v>
      </c>
      <c r="I94" s="82" t="s">
        <v>106</v>
      </c>
      <c r="J94" s="622" t="s">
        <v>107</v>
      </c>
      <c r="K94" s="82" t="s">
        <v>543</v>
      </c>
    </row>
    <row r="95" s="3" customFormat="1" ht="61" customHeight="1" spans="1:11">
      <c r="A95" s="17">
        <v>27</v>
      </c>
      <c r="B95" s="384" t="s">
        <v>603</v>
      </c>
      <c r="C95" s="382" t="s">
        <v>604</v>
      </c>
      <c r="D95" s="382" t="s">
        <v>233</v>
      </c>
      <c r="E95" s="383">
        <v>400</v>
      </c>
      <c r="F95" s="32" t="s">
        <v>109</v>
      </c>
      <c r="G95" s="82" t="s">
        <v>110</v>
      </c>
      <c r="H95" s="82" t="s">
        <v>605</v>
      </c>
      <c r="I95" s="82" t="s">
        <v>106</v>
      </c>
      <c r="J95" s="624" t="s">
        <v>112</v>
      </c>
      <c r="K95" s="82" t="s">
        <v>606</v>
      </c>
    </row>
    <row r="96" s="3" customFormat="1" ht="61" customHeight="1" spans="1:11">
      <c r="A96" s="17"/>
      <c r="B96" s="46"/>
      <c r="C96" s="32"/>
      <c r="D96" s="32"/>
      <c r="E96" s="32"/>
      <c r="F96" s="32" t="s">
        <v>109</v>
      </c>
      <c r="G96" s="82" t="s">
        <v>110</v>
      </c>
      <c r="H96" s="82" t="s">
        <v>607</v>
      </c>
      <c r="I96" s="82" t="s">
        <v>106</v>
      </c>
      <c r="J96" s="625" t="s">
        <v>199</v>
      </c>
      <c r="K96" s="95">
        <v>1</v>
      </c>
    </row>
    <row r="97" s="3" customFormat="1" ht="61" customHeight="1" spans="1:11">
      <c r="A97" s="17"/>
      <c r="B97" s="46"/>
      <c r="C97" s="32"/>
      <c r="D97" s="32"/>
      <c r="E97" s="32"/>
      <c r="F97" s="32" t="s">
        <v>109</v>
      </c>
      <c r="G97" s="82" t="s">
        <v>113</v>
      </c>
      <c r="H97" s="82" t="s">
        <v>608</v>
      </c>
      <c r="I97" s="82" t="s">
        <v>106</v>
      </c>
      <c r="J97" s="625" t="s">
        <v>199</v>
      </c>
      <c r="K97" s="95">
        <v>1</v>
      </c>
    </row>
    <row r="98" s="3" customFormat="1" ht="61" customHeight="1" spans="1:11">
      <c r="A98" s="17"/>
      <c r="B98" s="46"/>
      <c r="C98" s="32"/>
      <c r="D98" s="32"/>
      <c r="E98" s="32"/>
      <c r="F98" s="32" t="s">
        <v>103</v>
      </c>
      <c r="G98" s="82" t="s">
        <v>104</v>
      </c>
      <c r="H98" s="82" t="s">
        <v>609</v>
      </c>
      <c r="I98" s="82" t="s">
        <v>106</v>
      </c>
      <c r="J98" s="425" t="s">
        <v>107</v>
      </c>
      <c r="K98" s="82" t="s">
        <v>610</v>
      </c>
    </row>
    <row r="99" s="3" customFormat="1" ht="61" customHeight="1" spans="1:11">
      <c r="A99" s="17"/>
      <c r="B99" s="46"/>
      <c r="C99" s="32"/>
      <c r="D99" s="32"/>
      <c r="E99" s="32"/>
      <c r="F99" s="32" t="s">
        <v>117</v>
      </c>
      <c r="G99" s="82" t="s">
        <v>611</v>
      </c>
      <c r="H99" s="82" t="s">
        <v>612</v>
      </c>
      <c r="I99" s="82" t="s">
        <v>106</v>
      </c>
      <c r="J99" s="425" t="s">
        <v>112</v>
      </c>
      <c r="K99" s="95">
        <v>1</v>
      </c>
    </row>
    <row r="100" s="3" customFormat="1" ht="79" customHeight="1" spans="1:11">
      <c r="A100" s="17">
        <v>28</v>
      </c>
      <c r="B100" s="46" t="s">
        <v>613</v>
      </c>
      <c r="C100" s="32" t="s">
        <v>614</v>
      </c>
      <c r="D100" s="32" t="s">
        <v>615</v>
      </c>
      <c r="E100" s="205">
        <v>18</v>
      </c>
      <c r="F100" s="32" t="s">
        <v>109</v>
      </c>
      <c r="G100" s="82" t="s">
        <v>110</v>
      </c>
      <c r="H100" s="82" t="s">
        <v>616</v>
      </c>
      <c r="I100" s="82" t="s">
        <v>106</v>
      </c>
      <c r="J100" s="624" t="s">
        <v>112</v>
      </c>
      <c r="K100" s="82" t="s">
        <v>617</v>
      </c>
    </row>
    <row r="101" s="3" customFormat="1" ht="79" customHeight="1" spans="1:11">
      <c r="A101" s="17"/>
      <c r="B101" s="46"/>
      <c r="C101" s="32"/>
      <c r="D101" s="32"/>
      <c r="E101" s="32"/>
      <c r="F101" s="32" t="s">
        <v>109</v>
      </c>
      <c r="G101" s="82" t="s">
        <v>110</v>
      </c>
      <c r="H101" s="82" t="s">
        <v>618</v>
      </c>
      <c r="I101" s="82" t="s">
        <v>106</v>
      </c>
      <c r="J101" s="624" t="s">
        <v>112</v>
      </c>
      <c r="K101" s="82" t="s">
        <v>617</v>
      </c>
    </row>
    <row r="102" s="3" customFormat="1" ht="61" customHeight="1" spans="1:11">
      <c r="A102" s="613">
        <v>29</v>
      </c>
      <c r="B102" s="614" t="s">
        <v>619</v>
      </c>
      <c r="C102" s="614" t="s">
        <v>620</v>
      </c>
      <c r="D102" s="30" t="s">
        <v>233</v>
      </c>
      <c r="E102" s="614">
        <v>60</v>
      </c>
      <c r="F102" s="32" t="s">
        <v>109</v>
      </c>
      <c r="G102" s="32" t="s">
        <v>110</v>
      </c>
      <c r="H102" s="32" t="s">
        <v>621</v>
      </c>
      <c r="I102" s="82" t="s">
        <v>106</v>
      </c>
      <c r="J102" s="624" t="s">
        <v>112</v>
      </c>
      <c r="K102" s="82" t="s">
        <v>500</v>
      </c>
    </row>
    <row r="103" s="3" customFormat="1" ht="61" customHeight="1" spans="1:11">
      <c r="A103" s="615"/>
      <c r="B103" s="616"/>
      <c r="C103" s="616"/>
      <c r="D103" s="30"/>
      <c r="E103" s="616"/>
      <c r="F103" s="32" t="s">
        <v>109</v>
      </c>
      <c r="G103" s="32" t="s">
        <v>110</v>
      </c>
      <c r="H103" s="32" t="s">
        <v>622</v>
      </c>
      <c r="I103" s="82" t="s">
        <v>106</v>
      </c>
      <c r="J103" s="624" t="s">
        <v>199</v>
      </c>
      <c r="K103" s="82" t="s">
        <v>241</v>
      </c>
    </row>
    <row r="104" s="3" customFormat="1" ht="61" customHeight="1" spans="1:11">
      <c r="A104" s="615"/>
      <c r="B104" s="616"/>
      <c r="C104" s="616"/>
      <c r="D104" s="30"/>
      <c r="E104" s="616"/>
      <c r="F104" s="32" t="s">
        <v>109</v>
      </c>
      <c r="G104" s="32" t="s">
        <v>110</v>
      </c>
      <c r="H104" s="32" t="s">
        <v>623</v>
      </c>
      <c r="I104" s="82" t="s">
        <v>106</v>
      </c>
      <c r="J104" s="624" t="s">
        <v>112</v>
      </c>
      <c r="K104" s="82" t="s">
        <v>624</v>
      </c>
    </row>
    <row r="105" s="3" customFormat="1" ht="61" customHeight="1" spans="1:11">
      <c r="A105" s="615"/>
      <c r="B105" s="616"/>
      <c r="C105" s="616"/>
      <c r="D105" s="30"/>
      <c r="E105" s="616"/>
      <c r="F105" s="32" t="s">
        <v>103</v>
      </c>
      <c r="G105" s="32" t="s">
        <v>104</v>
      </c>
      <c r="H105" s="32" t="s">
        <v>472</v>
      </c>
      <c r="I105" s="82" t="s">
        <v>106</v>
      </c>
      <c r="J105" s="624" t="s">
        <v>107</v>
      </c>
      <c r="K105" s="82" t="s">
        <v>625</v>
      </c>
    </row>
    <row r="106" s="3" customFormat="1" ht="61" customHeight="1" spans="1:11">
      <c r="A106" s="617"/>
      <c r="B106" s="618"/>
      <c r="C106" s="618"/>
      <c r="D106" s="35"/>
      <c r="E106" s="618"/>
      <c r="F106" s="32" t="s">
        <v>117</v>
      </c>
      <c r="G106" s="32" t="s">
        <v>626</v>
      </c>
      <c r="H106" s="32" t="s">
        <v>627</v>
      </c>
      <c r="I106" s="82" t="s">
        <v>106</v>
      </c>
      <c r="J106" s="624" t="s">
        <v>199</v>
      </c>
      <c r="K106" s="82" t="s">
        <v>241</v>
      </c>
    </row>
    <row r="107" s="3" customFormat="1" ht="52" customHeight="1" spans="1:11">
      <c r="A107" s="17">
        <v>30</v>
      </c>
      <c r="B107" s="46" t="s">
        <v>628</v>
      </c>
      <c r="C107" s="32" t="s">
        <v>629</v>
      </c>
      <c r="D107" s="32" t="s">
        <v>630</v>
      </c>
      <c r="E107" s="205">
        <v>1200</v>
      </c>
      <c r="F107" s="32" t="s">
        <v>103</v>
      </c>
      <c r="G107" s="32" t="s">
        <v>104</v>
      </c>
      <c r="H107" s="82" t="s">
        <v>631</v>
      </c>
      <c r="I107" s="82" t="s">
        <v>106</v>
      </c>
      <c r="J107" s="82" t="s">
        <v>107</v>
      </c>
      <c r="K107" s="82" t="s">
        <v>632</v>
      </c>
    </row>
    <row r="108" s="3" customFormat="1" ht="52" customHeight="1" spans="1:11">
      <c r="A108" s="17"/>
      <c r="B108" s="46"/>
      <c r="C108" s="32"/>
      <c r="D108" s="32"/>
      <c r="E108" s="32"/>
      <c r="F108" s="32" t="s">
        <v>109</v>
      </c>
      <c r="G108" s="82" t="s">
        <v>110</v>
      </c>
      <c r="H108" s="82" t="s">
        <v>633</v>
      </c>
      <c r="I108" s="82" t="s">
        <v>106</v>
      </c>
      <c r="J108" s="82" t="s">
        <v>199</v>
      </c>
      <c r="K108" s="82" t="s">
        <v>634</v>
      </c>
    </row>
    <row r="109" s="3" customFormat="1" ht="52" customHeight="1" spans="1:11">
      <c r="A109" s="17"/>
      <c r="B109" s="46"/>
      <c r="C109" s="32"/>
      <c r="D109" s="32"/>
      <c r="E109" s="32"/>
      <c r="F109" s="32" t="s">
        <v>109</v>
      </c>
      <c r="G109" s="82" t="s">
        <v>110</v>
      </c>
      <c r="H109" s="82" t="s">
        <v>635</v>
      </c>
      <c r="I109" s="82" t="s">
        <v>106</v>
      </c>
      <c r="J109" s="48" t="s">
        <v>112</v>
      </c>
      <c r="K109" s="82" t="s">
        <v>636</v>
      </c>
    </row>
    <row r="110" s="3" customFormat="1" ht="52" customHeight="1" spans="1:11">
      <c r="A110" s="17"/>
      <c r="B110" s="46"/>
      <c r="C110" s="32"/>
      <c r="D110" s="32"/>
      <c r="E110" s="32"/>
      <c r="F110" s="32" t="s">
        <v>109</v>
      </c>
      <c r="G110" s="82" t="s">
        <v>113</v>
      </c>
      <c r="H110" s="82" t="s">
        <v>637</v>
      </c>
      <c r="I110" s="82" t="s">
        <v>106</v>
      </c>
      <c r="J110" s="48" t="s">
        <v>112</v>
      </c>
      <c r="K110" s="95">
        <v>0.95</v>
      </c>
    </row>
    <row r="111" s="3" customFormat="1" ht="52" customHeight="1" spans="1:11">
      <c r="A111" s="17"/>
      <c r="B111" s="46"/>
      <c r="C111" s="32"/>
      <c r="D111" s="32"/>
      <c r="E111" s="32"/>
      <c r="F111" s="32" t="s">
        <v>117</v>
      </c>
      <c r="G111" s="82" t="s">
        <v>158</v>
      </c>
      <c r="H111" s="82" t="s">
        <v>638</v>
      </c>
      <c r="I111" s="82" t="s">
        <v>106</v>
      </c>
      <c r="J111" s="48" t="s">
        <v>524</v>
      </c>
      <c r="K111" s="82" t="s">
        <v>639</v>
      </c>
    </row>
    <row r="112" s="3" customFormat="1" ht="73" customHeight="1" spans="1:11">
      <c r="A112" s="17">
        <v>31</v>
      </c>
      <c r="B112" s="46" t="s">
        <v>640</v>
      </c>
      <c r="C112" s="32" t="s">
        <v>641</v>
      </c>
      <c r="D112" s="32" t="s">
        <v>642</v>
      </c>
      <c r="E112" s="205">
        <v>35.94</v>
      </c>
      <c r="F112" s="32" t="s">
        <v>103</v>
      </c>
      <c r="G112" s="32" t="s">
        <v>104</v>
      </c>
      <c r="H112" s="82" t="s">
        <v>643</v>
      </c>
      <c r="I112" s="82" t="s">
        <v>106</v>
      </c>
      <c r="J112" s="82" t="s">
        <v>107</v>
      </c>
      <c r="K112" s="82" t="s">
        <v>644</v>
      </c>
    </row>
    <row r="113" s="3" customFormat="1" ht="52" customHeight="1" spans="1:11">
      <c r="A113" s="17"/>
      <c r="B113" s="46"/>
      <c r="C113" s="32"/>
      <c r="D113" s="32"/>
      <c r="E113" s="32"/>
      <c r="F113" s="32" t="s">
        <v>109</v>
      </c>
      <c r="G113" s="82" t="s">
        <v>110</v>
      </c>
      <c r="H113" s="82" t="s">
        <v>645</v>
      </c>
      <c r="I113" s="82" t="s">
        <v>106</v>
      </c>
      <c r="J113" s="82" t="s">
        <v>199</v>
      </c>
      <c r="K113" s="82" t="s">
        <v>138</v>
      </c>
    </row>
    <row r="114" s="3" customFormat="1" ht="89" customHeight="1" spans="1:11">
      <c r="A114" s="17"/>
      <c r="B114" s="46"/>
      <c r="C114" s="32"/>
      <c r="D114" s="32"/>
      <c r="E114" s="32"/>
      <c r="F114" s="32" t="s">
        <v>109</v>
      </c>
      <c r="G114" s="82" t="s">
        <v>113</v>
      </c>
      <c r="H114" s="82" t="s">
        <v>646</v>
      </c>
      <c r="I114" s="82" t="s">
        <v>106</v>
      </c>
      <c r="J114" s="48" t="s">
        <v>112</v>
      </c>
      <c r="K114" s="95">
        <v>0.95</v>
      </c>
    </row>
    <row r="115" s="3" customFormat="1" ht="52" customHeight="1" spans="1:11">
      <c r="A115" s="17">
        <v>32</v>
      </c>
      <c r="B115" s="46" t="s">
        <v>647</v>
      </c>
      <c r="C115" s="32" t="s">
        <v>648</v>
      </c>
      <c r="D115" s="32" t="s">
        <v>649</v>
      </c>
      <c r="E115" s="205">
        <v>28</v>
      </c>
      <c r="F115" s="32" t="s">
        <v>103</v>
      </c>
      <c r="G115" s="32" t="s">
        <v>104</v>
      </c>
      <c r="H115" s="82" t="s">
        <v>650</v>
      </c>
      <c r="I115" s="82" t="s">
        <v>106</v>
      </c>
      <c r="J115" s="82" t="s">
        <v>107</v>
      </c>
      <c r="K115" s="82" t="s">
        <v>651</v>
      </c>
    </row>
    <row r="116" s="3" customFormat="1" ht="52" customHeight="1" spans="1:11">
      <c r="A116" s="17"/>
      <c r="B116" s="46"/>
      <c r="C116" s="32"/>
      <c r="D116" s="32"/>
      <c r="E116" s="32"/>
      <c r="F116" s="32" t="s">
        <v>109</v>
      </c>
      <c r="G116" s="82" t="s">
        <v>110</v>
      </c>
      <c r="H116" s="82" t="s">
        <v>652</v>
      </c>
      <c r="I116" s="82" t="s">
        <v>106</v>
      </c>
      <c r="J116" s="82" t="s">
        <v>199</v>
      </c>
      <c r="K116" s="82" t="s">
        <v>634</v>
      </c>
    </row>
    <row r="117" s="3" customFormat="1" ht="52" customHeight="1" spans="1:11">
      <c r="A117" s="17"/>
      <c r="B117" s="46"/>
      <c r="C117" s="32"/>
      <c r="D117" s="32"/>
      <c r="E117" s="32"/>
      <c r="F117" s="32" t="s">
        <v>109</v>
      </c>
      <c r="G117" s="82" t="s">
        <v>113</v>
      </c>
      <c r="H117" s="82" t="s">
        <v>653</v>
      </c>
      <c r="I117" s="82" t="s">
        <v>106</v>
      </c>
      <c r="J117" s="48" t="s">
        <v>112</v>
      </c>
      <c r="K117" s="95">
        <v>1</v>
      </c>
    </row>
    <row r="118" s="3" customFormat="1" ht="52" customHeight="1" spans="1:11">
      <c r="A118" s="17"/>
      <c r="B118" s="46"/>
      <c r="C118" s="32"/>
      <c r="D118" s="32"/>
      <c r="E118" s="32"/>
      <c r="F118" s="32" t="s">
        <v>117</v>
      </c>
      <c r="G118" s="82" t="s">
        <v>118</v>
      </c>
      <c r="H118" s="82" t="s">
        <v>141</v>
      </c>
      <c r="I118" s="82" t="s">
        <v>106</v>
      </c>
      <c r="J118" s="48" t="s">
        <v>112</v>
      </c>
      <c r="K118" s="95">
        <v>0.8</v>
      </c>
    </row>
    <row r="119" s="3" customFormat="1" ht="52" customHeight="1" spans="1:11">
      <c r="A119" s="17">
        <v>33</v>
      </c>
      <c r="B119" s="46" t="s">
        <v>654</v>
      </c>
      <c r="C119" s="32" t="s">
        <v>655</v>
      </c>
      <c r="D119" s="32" t="s">
        <v>656</v>
      </c>
      <c r="E119" s="205">
        <v>7.03</v>
      </c>
      <c r="F119" s="32" t="s">
        <v>103</v>
      </c>
      <c r="G119" s="32" t="s">
        <v>104</v>
      </c>
      <c r="H119" s="82" t="s">
        <v>657</v>
      </c>
      <c r="I119" s="82" t="s">
        <v>106</v>
      </c>
      <c r="J119" s="82" t="s">
        <v>107</v>
      </c>
      <c r="K119" s="82" t="s">
        <v>658</v>
      </c>
    </row>
    <row r="120" s="3" customFormat="1" ht="52" customHeight="1" spans="1:11">
      <c r="A120" s="17"/>
      <c r="B120" s="46"/>
      <c r="C120" s="32"/>
      <c r="D120" s="32"/>
      <c r="E120" s="32"/>
      <c r="F120" s="32" t="s">
        <v>109</v>
      </c>
      <c r="G120" s="82" t="s">
        <v>110</v>
      </c>
      <c r="H120" s="82" t="s">
        <v>659</v>
      </c>
      <c r="I120" s="82" t="s">
        <v>106</v>
      </c>
      <c r="J120" s="82" t="s">
        <v>112</v>
      </c>
      <c r="K120" s="82" t="s">
        <v>418</v>
      </c>
    </row>
    <row r="121" s="3" customFormat="1" ht="52" customHeight="1" spans="1:11">
      <c r="A121" s="17"/>
      <c r="B121" s="46"/>
      <c r="C121" s="32"/>
      <c r="D121" s="32"/>
      <c r="E121" s="32"/>
      <c r="F121" s="32" t="s">
        <v>109</v>
      </c>
      <c r="G121" s="82" t="s">
        <v>113</v>
      </c>
      <c r="H121" s="82" t="s">
        <v>660</v>
      </c>
      <c r="I121" s="82" t="s">
        <v>106</v>
      </c>
      <c r="J121" s="48" t="s">
        <v>112</v>
      </c>
      <c r="K121" s="95">
        <v>0.95</v>
      </c>
    </row>
    <row r="122" s="3" customFormat="1" ht="52" customHeight="1" spans="1:11">
      <c r="A122" s="17"/>
      <c r="B122" s="46"/>
      <c r="C122" s="32"/>
      <c r="D122" s="32"/>
      <c r="E122" s="32"/>
      <c r="F122" s="32" t="s">
        <v>117</v>
      </c>
      <c r="G122" s="82" t="s">
        <v>118</v>
      </c>
      <c r="H122" s="82" t="s">
        <v>661</v>
      </c>
      <c r="I122" s="82" t="s">
        <v>106</v>
      </c>
      <c r="J122" s="48" t="s">
        <v>112</v>
      </c>
      <c r="K122" s="95">
        <v>0.9</v>
      </c>
    </row>
    <row r="123" s="3" customFormat="1" ht="52" customHeight="1" spans="1:11">
      <c r="A123" s="17">
        <v>34</v>
      </c>
      <c r="B123" s="36" t="s">
        <v>470</v>
      </c>
      <c r="C123" s="29" t="s">
        <v>662</v>
      </c>
      <c r="D123" s="29" t="s">
        <v>663</v>
      </c>
      <c r="E123" s="37">
        <v>135</v>
      </c>
      <c r="F123" s="32" t="s">
        <v>103</v>
      </c>
      <c r="G123" s="32" t="s">
        <v>104</v>
      </c>
      <c r="H123" s="82" t="s">
        <v>664</v>
      </c>
      <c r="I123" s="82" t="s">
        <v>106</v>
      </c>
      <c r="J123" s="82" t="s">
        <v>107</v>
      </c>
      <c r="K123" s="82" t="s">
        <v>665</v>
      </c>
    </row>
    <row r="124" s="3" customFormat="1" ht="52" customHeight="1" spans="1:11">
      <c r="A124" s="17"/>
      <c r="B124" s="28"/>
      <c r="C124" s="30"/>
      <c r="D124" s="30"/>
      <c r="E124" s="30"/>
      <c r="F124" s="32" t="s">
        <v>109</v>
      </c>
      <c r="G124" s="82" t="s">
        <v>110</v>
      </c>
      <c r="H124" s="82" t="s">
        <v>623</v>
      </c>
      <c r="I124" s="82" t="s">
        <v>106</v>
      </c>
      <c r="J124" s="82" t="s">
        <v>112</v>
      </c>
      <c r="K124" s="82" t="s">
        <v>666</v>
      </c>
    </row>
    <row r="125" s="3" customFormat="1" ht="52" customHeight="1" spans="1:11">
      <c r="A125" s="17"/>
      <c r="B125" s="28"/>
      <c r="C125" s="30"/>
      <c r="D125" s="30"/>
      <c r="E125" s="30"/>
      <c r="F125" s="32" t="s">
        <v>109</v>
      </c>
      <c r="G125" s="82" t="s">
        <v>110</v>
      </c>
      <c r="H125" s="82" t="s">
        <v>667</v>
      </c>
      <c r="I125" s="82" t="s">
        <v>106</v>
      </c>
      <c r="J125" s="48" t="s">
        <v>107</v>
      </c>
      <c r="K125" s="82" t="s">
        <v>668</v>
      </c>
    </row>
    <row r="126" s="3" customFormat="1" ht="52" customHeight="1" spans="1:11">
      <c r="A126" s="17"/>
      <c r="B126" s="28"/>
      <c r="C126" s="30"/>
      <c r="D126" s="30"/>
      <c r="E126" s="30"/>
      <c r="F126" s="32" t="s">
        <v>109</v>
      </c>
      <c r="G126" s="82" t="s">
        <v>113</v>
      </c>
      <c r="H126" s="82" t="s">
        <v>669</v>
      </c>
      <c r="I126" s="82" t="s">
        <v>106</v>
      </c>
      <c r="J126" s="48" t="s">
        <v>112</v>
      </c>
      <c r="K126" s="95">
        <v>0.95</v>
      </c>
    </row>
    <row r="127" s="3" customFormat="1" ht="52" customHeight="1" spans="1:11">
      <c r="A127" s="17"/>
      <c r="B127" s="34"/>
      <c r="C127" s="35"/>
      <c r="D127" s="35"/>
      <c r="E127" s="35"/>
      <c r="F127" s="32" t="s">
        <v>117</v>
      </c>
      <c r="G127" s="82" t="s">
        <v>118</v>
      </c>
      <c r="H127" s="82" t="s">
        <v>670</v>
      </c>
      <c r="I127" s="82" t="s">
        <v>106</v>
      </c>
      <c r="J127" s="48" t="s">
        <v>479</v>
      </c>
      <c r="K127" s="82" t="s">
        <v>671</v>
      </c>
    </row>
    <row r="128" s="3" customFormat="1" ht="52" customHeight="1" spans="1:11">
      <c r="A128" s="17">
        <v>35</v>
      </c>
      <c r="B128" s="46" t="s">
        <v>672</v>
      </c>
      <c r="C128" s="32" t="s">
        <v>673</v>
      </c>
      <c r="D128" s="32" t="s">
        <v>663</v>
      </c>
      <c r="E128" s="205">
        <v>31.2</v>
      </c>
      <c r="F128" s="32" t="s">
        <v>103</v>
      </c>
      <c r="G128" s="32" t="s">
        <v>104</v>
      </c>
      <c r="H128" s="82" t="s">
        <v>674</v>
      </c>
      <c r="I128" s="82" t="s">
        <v>106</v>
      </c>
      <c r="J128" s="82" t="s">
        <v>107</v>
      </c>
      <c r="K128" s="82" t="s">
        <v>675</v>
      </c>
    </row>
    <row r="129" s="3" customFormat="1" ht="52" customHeight="1" spans="1:11">
      <c r="A129" s="17"/>
      <c r="B129" s="46"/>
      <c r="C129" s="32"/>
      <c r="D129" s="32"/>
      <c r="E129" s="32"/>
      <c r="F129" s="32" t="s">
        <v>109</v>
      </c>
      <c r="G129" s="82" t="s">
        <v>110</v>
      </c>
      <c r="H129" s="82" t="s">
        <v>676</v>
      </c>
      <c r="I129" s="82" t="s">
        <v>106</v>
      </c>
      <c r="J129" s="82" t="s">
        <v>199</v>
      </c>
      <c r="K129" s="82" t="s">
        <v>677</v>
      </c>
    </row>
    <row r="130" s="3" customFormat="1" ht="52" customHeight="1" spans="1:11">
      <c r="A130" s="17"/>
      <c r="B130" s="46"/>
      <c r="C130" s="32"/>
      <c r="D130" s="32"/>
      <c r="E130" s="32"/>
      <c r="F130" s="32" t="s">
        <v>109</v>
      </c>
      <c r="G130" s="82" t="s">
        <v>113</v>
      </c>
      <c r="H130" s="82" t="s">
        <v>678</v>
      </c>
      <c r="I130" s="82" t="s">
        <v>106</v>
      </c>
      <c r="J130" s="82" t="s">
        <v>199</v>
      </c>
      <c r="K130" s="82">
        <v>100</v>
      </c>
    </row>
    <row r="131" s="3" customFormat="1" ht="52" customHeight="1" spans="1:11">
      <c r="A131" s="17"/>
      <c r="B131" s="46"/>
      <c r="C131" s="32"/>
      <c r="D131" s="32"/>
      <c r="E131" s="32"/>
      <c r="F131" s="32" t="s">
        <v>109</v>
      </c>
      <c r="G131" s="82" t="s">
        <v>113</v>
      </c>
      <c r="H131" s="82" t="s">
        <v>679</v>
      </c>
      <c r="I131" s="82" t="s">
        <v>106</v>
      </c>
      <c r="J131" s="82" t="s">
        <v>199</v>
      </c>
      <c r="K131" s="82">
        <v>100</v>
      </c>
    </row>
    <row r="132" s="3" customFormat="1" ht="52" customHeight="1" spans="1:11">
      <c r="A132" s="17"/>
      <c r="B132" s="46"/>
      <c r="C132" s="32"/>
      <c r="D132" s="32"/>
      <c r="E132" s="32"/>
      <c r="F132" s="32" t="s">
        <v>117</v>
      </c>
      <c r="G132" s="82" t="s">
        <v>118</v>
      </c>
      <c r="H132" s="82" t="s">
        <v>680</v>
      </c>
      <c r="I132" s="82" t="s">
        <v>106</v>
      </c>
      <c r="J132" s="82" t="s">
        <v>199</v>
      </c>
      <c r="K132" s="82">
        <v>12</v>
      </c>
    </row>
    <row r="133" s="3" customFormat="1" ht="52" customHeight="1" spans="1:11">
      <c r="A133" s="17">
        <v>36</v>
      </c>
      <c r="B133" s="46" t="s">
        <v>681</v>
      </c>
      <c r="C133" s="32" t="s">
        <v>682</v>
      </c>
      <c r="D133" s="32" t="s">
        <v>663</v>
      </c>
      <c r="E133" s="205">
        <v>19</v>
      </c>
      <c r="F133" s="32" t="s">
        <v>103</v>
      </c>
      <c r="G133" s="32" t="s">
        <v>104</v>
      </c>
      <c r="H133" s="82" t="s">
        <v>674</v>
      </c>
      <c r="I133" s="82" t="s">
        <v>106</v>
      </c>
      <c r="J133" s="82" t="s">
        <v>107</v>
      </c>
      <c r="K133" s="82" t="s">
        <v>683</v>
      </c>
    </row>
    <row r="134" s="3" customFormat="1" ht="52" customHeight="1" spans="1:11">
      <c r="A134" s="17"/>
      <c r="B134" s="46"/>
      <c r="C134" s="32"/>
      <c r="D134" s="32"/>
      <c r="E134" s="32"/>
      <c r="F134" s="32" t="s">
        <v>109</v>
      </c>
      <c r="G134" s="82" t="s">
        <v>110</v>
      </c>
      <c r="H134" s="82" t="s">
        <v>676</v>
      </c>
      <c r="I134" s="82" t="s">
        <v>106</v>
      </c>
      <c r="J134" s="82" t="s">
        <v>199</v>
      </c>
      <c r="K134" s="82" t="s">
        <v>684</v>
      </c>
    </row>
    <row r="135" s="3" customFormat="1" ht="52" customHeight="1" spans="1:11">
      <c r="A135" s="17"/>
      <c r="B135" s="46"/>
      <c r="C135" s="32"/>
      <c r="D135" s="32"/>
      <c r="E135" s="32"/>
      <c r="F135" s="32" t="s">
        <v>109</v>
      </c>
      <c r="G135" s="82" t="s">
        <v>110</v>
      </c>
      <c r="H135" s="82" t="s">
        <v>685</v>
      </c>
      <c r="I135" s="82" t="s">
        <v>106</v>
      </c>
      <c r="J135" s="82" t="s">
        <v>199</v>
      </c>
      <c r="K135" s="82" t="s">
        <v>677</v>
      </c>
    </row>
    <row r="136" s="3" customFormat="1" ht="52" customHeight="1" spans="1:11">
      <c r="A136" s="17"/>
      <c r="B136" s="46"/>
      <c r="C136" s="32"/>
      <c r="D136" s="32"/>
      <c r="E136" s="32"/>
      <c r="F136" s="32" t="s">
        <v>109</v>
      </c>
      <c r="G136" s="82" t="s">
        <v>113</v>
      </c>
      <c r="H136" s="82" t="s">
        <v>686</v>
      </c>
      <c r="I136" s="82" t="s">
        <v>106</v>
      </c>
      <c r="J136" s="82" t="s">
        <v>199</v>
      </c>
      <c r="K136" s="98">
        <v>100</v>
      </c>
    </row>
    <row r="137" s="3" customFormat="1" ht="52" customHeight="1" spans="1:11">
      <c r="A137" s="17"/>
      <c r="B137" s="46"/>
      <c r="C137" s="32"/>
      <c r="D137" s="32"/>
      <c r="E137" s="32"/>
      <c r="F137" s="32" t="s">
        <v>117</v>
      </c>
      <c r="G137" s="82" t="s">
        <v>118</v>
      </c>
      <c r="H137" s="82" t="s">
        <v>687</v>
      </c>
      <c r="I137" s="82" t="s">
        <v>106</v>
      </c>
      <c r="J137" s="48" t="s">
        <v>112</v>
      </c>
      <c r="K137" s="98">
        <v>90</v>
      </c>
    </row>
    <row r="138" s="3" customFormat="1" ht="52" customHeight="1" spans="1:11">
      <c r="A138" s="17">
        <v>37</v>
      </c>
      <c r="B138" s="46" t="s">
        <v>688</v>
      </c>
      <c r="C138" s="32" t="s">
        <v>689</v>
      </c>
      <c r="D138" s="32" t="s">
        <v>663</v>
      </c>
      <c r="E138" s="205">
        <v>100</v>
      </c>
      <c r="F138" s="32" t="s">
        <v>103</v>
      </c>
      <c r="G138" s="32" t="s">
        <v>104</v>
      </c>
      <c r="H138" s="82" t="s">
        <v>674</v>
      </c>
      <c r="I138" s="82" t="s">
        <v>106</v>
      </c>
      <c r="J138" s="82" t="s">
        <v>107</v>
      </c>
      <c r="K138" s="82" t="s">
        <v>253</v>
      </c>
    </row>
    <row r="139" s="3" customFormat="1" ht="52" customHeight="1" spans="1:11">
      <c r="A139" s="17"/>
      <c r="B139" s="46"/>
      <c r="C139" s="32"/>
      <c r="D139" s="32"/>
      <c r="E139" s="32"/>
      <c r="F139" s="32" t="s">
        <v>109</v>
      </c>
      <c r="G139" s="82" t="s">
        <v>110</v>
      </c>
      <c r="H139" s="82" t="s">
        <v>690</v>
      </c>
      <c r="I139" s="82" t="s">
        <v>106</v>
      </c>
      <c r="J139" s="82" t="s">
        <v>107</v>
      </c>
      <c r="K139" s="82">
        <v>70</v>
      </c>
    </row>
    <row r="140" s="3" customFormat="1" ht="52" customHeight="1" spans="1:11">
      <c r="A140" s="17"/>
      <c r="B140" s="46"/>
      <c r="C140" s="32"/>
      <c r="D140" s="32"/>
      <c r="E140" s="32"/>
      <c r="F140" s="32" t="s">
        <v>109</v>
      </c>
      <c r="G140" s="82" t="s">
        <v>115</v>
      </c>
      <c r="H140" s="82" t="s">
        <v>691</v>
      </c>
      <c r="I140" s="82" t="s">
        <v>106</v>
      </c>
      <c r="J140" s="82" t="s">
        <v>107</v>
      </c>
      <c r="K140" s="82" t="s">
        <v>692</v>
      </c>
    </row>
    <row r="141" s="3" customFormat="1" ht="52" customHeight="1" spans="1:11">
      <c r="A141" s="17"/>
      <c r="B141" s="46"/>
      <c r="C141" s="32"/>
      <c r="D141" s="32"/>
      <c r="E141" s="32"/>
      <c r="F141" s="32" t="s">
        <v>109</v>
      </c>
      <c r="G141" s="82" t="s">
        <v>113</v>
      </c>
      <c r="H141" s="82" t="s">
        <v>693</v>
      </c>
      <c r="I141" s="82" t="s">
        <v>106</v>
      </c>
      <c r="J141" s="82" t="s">
        <v>107</v>
      </c>
      <c r="K141" s="98">
        <v>100</v>
      </c>
    </row>
    <row r="142" s="3" customFormat="1" ht="169" customHeight="1" spans="1:11">
      <c r="A142" s="17"/>
      <c r="B142" s="46"/>
      <c r="C142" s="32"/>
      <c r="D142" s="32"/>
      <c r="E142" s="32"/>
      <c r="F142" s="32" t="s">
        <v>117</v>
      </c>
      <c r="G142" s="82" t="s">
        <v>118</v>
      </c>
      <c r="H142" s="626" t="s">
        <v>694</v>
      </c>
      <c r="I142" s="82" t="s">
        <v>106</v>
      </c>
      <c r="J142" s="48" t="s">
        <v>639</v>
      </c>
      <c r="K142" s="98" t="s">
        <v>639</v>
      </c>
    </row>
  </sheetData>
  <mergeCells count="20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19"/>
    <mergeCell ref="A20:A21"/>
    <mergeCell ref="A22:A23"/>
    <mergeCell ref="A24:A28"/>
    <mergeCell ref="A29:A30"/>
    <mergeCell ref="A31:A32"/>
    <mergeCell ref="A33:A34"/>
    <mergeCell ref="A35:A36"/>
    <mergeCell ref="A37:A38"/>
    <mergeCell ref="A39:A43"/>
    <mergeCell ref="A44:A48"/>
    <mergeCell ref="A49:A50"/>
    <mergeCell ref="A51:A55"/>
    <mergeCell ref="A56:A59"/>
    <mergeCell ref="A60:A63"/>
    <mergeCell ref="A64:A67"/>
    <mergeCell ref="A68:A71"/>
    <mergeCell ref="A72:A75"/>
    <mergeCell ref="A76:A79"/>
    <mergeCell ref="A80:A83"/>
    <mergeCell ref="A84:A87"/>
    <mergeCell ref="A88:A90"/>
    <mergeCell ref="A91:A92"/>
    <mergeCell ref="A93:A94"/>
    <mergeCell ref="A95:A99"/>
    <mergeCell ref="A100:A101"/>
    <mergeCell ref="A102:A106"/>
    <mergeCell ref="A107:A111"/>
    <mergeCell ref="A112:A114"/>
    <mergeCell ref="A115:A118"/>
    <mergeCell ref="A119:A122"/>
    <mergeCell ref="A123:A127"/>
    <mergeCell ref="A128:A132"/>
    <mergeCell ref="A133:A137"/>
    <mergeCell ref="A138:A142"/>
    <mergeCell ref="B9:B10"/>
    <mergeCell ref="B11:B15"/>
    <mergeCell ref="B16:B17"/>
    <mergeCell ref="B18:B19"/>
    <mergeCell ref="B20:B21"/>
    <mergeCell ref="B22:B23"/>
    <mergeCell ref="B24:B28"/>
    <mergeCell ref="B29:B30"/>
    <mergeCell ref="B31:B32"/>
    <mergeCell ref="B33:B34"/>
    <mergeCell ref="B35:B36"/>
    <mergeCell ref="B37:B38"/>
    <mergeCell ref="B39:B43"/>
    <mergeCell ref="B44:B48"/>
    <mergeCell ref="B49:B50"/>
    <mergeCell ref="B51:B55"/>
    <mergeCell ref="B56:B59"/>
    <mergeCell ref="B60:B63"/>
    <mergeCell ref="B64:B67"/>
    <mergeCell ref="B68:B71"/>
    <mergeCell ref="B72:B75"/>
    <mergeCell ref="B76:B79"/>
    <mergeCell ref="B80:B83"/>
    <mergeCell ref="B84:B87"/>
    <mergeCell ref="B88:B90"/>
    <mergeCell ref="B91:B92"/>
    <mergeCell ref="B93:B94"/>
    <mergeCell ref="B95:B99"/>
    <mergeCell ref="B100:B101"/>
    <mergeCell ref="B102:B106"/>
    <mergeCell ref="B107:B111"/>
    <mergeCell ref="B112:B114"/>
    <mergeCell ref="B115:B118"/>
    <mergeCell ref="B119:B122"/>
    <mergeCell ref="B123:B127"/>
    <mergeCell ref="B128:B132"/>
    <mergeCell ref="B133:B137"/>
    <mergeCell ref="B138:B142"/>
    <mergeCell ref="C9:C10"/>
    <mergeCell ref="C11:C15"/>
    <mergeCell ref="C16:C17"/>
    <mergeCell ref="C18:C19"/>
    <mergeCell ref="C20:C21"/>
    <mergeCell ref="C22:C23"/>
    <mergeCell ref="C24:C28"/>
    <mergeCell ref="C29:C30"/>
    <mergeCell ref="C31:C32"/>
    <mergeCell ref="C33:C34"/>
    <mergeCell ref="C35:C36"/>
    <mergeCell ref="C37:C38"/>
    <mergeCell ref="C39:C43"/>
    <mergeCell ref="C44:C48"/>
    <mergeCell ref="C49:C50"/>
    <mergeCell ref="C51:C55"/>
    <mergeCell ref="C56:C59"/>
    <mergeCell ref="C60:C63"/>
    <mergeCell ref="C64:C67"/>
    <mergeCell ref="C68:C71"/>
    <mergeCell ref="C72:C75"/>
    <mergeCell ref="C76:C79"/>
    <mergeCell ref="C80:C83"/>
    <mergeCell ref="C84:C87"/>
    <mergeCell ref="C88:C90"/>
    <mergeCell ref="C91:C92"/>
    <mergeCell ref="C93:C94"/>
    <mergeCell ref="C95:C99"/>
    <mergeCell ref="C100:C101"/>
    <mergeCell ref="C102:C106"/>
    <mergeCell ref="C107:C111"/>
    <mergeCell ref="C112:C114"/>
    <mergeCell ref="C115:C118"/>
    <mergeCell ref="C119:C122"/>
    <mergeCell ref="C123:C127"/>
    <mergeCell ref="C128:C132"/>
    <mergeCell ref="C133:C137"/>
    <mergeCell ref="C138:C142"/>
    <mergeCell ref="D9:D10"/>
    <mergeCell ref="D11:D15"/>
    <mergeCell ref="D16:D17"/>
    <mergeCell ref="D18:D19"/>
    <mergeCell ref="D20:D21"/>
    <mergeCell ref="D22:D23"/>
    <mergeCell ref="D24:D28"/>
    <mergeCell ref="D29:D30"/>
    <mergeCell ref="D31:D32"/>
    <mergeCell ref="D33:D34"/>
    <mergeCell ref="D35:D36"/>
    <mergeCell ref="D37:D38"/>
    <mergeCell ref="D39:D43"/>
    <mergeCell ref="D44:D48"/>
    <mergeCell ref="D49:D50"/>
    <mergeCell ref="D51:D55"/>
    <mergeCell ref="D56:D59"/>
    <mergeCell ref="D60:D63"/>
    <mergeCell ref="D64:D67"/>
    <mergeCell ref="D68:D71"/>
    <mergeCell ref="D72:D75"/>
    <mergeCell ref="D76:D79"/>
    <mergeCell ref="D80:D83"/>
    <mergeCell ref="D84:D87"/>
    <mergeCell ref="D88:D90"/>
    <mergeCell ref="D91:D92"/>
    <mergeCell ref="D93:D94"/>
    <mergeCell ref="D95:D99"/>
    <mergeCell ref="D100:D101"/>
    <mergeCell ref="D102:D106"/>
    <mergeCell ref="D107:D111"/>
    <mergeCell ref="D112:D114"/>
    <mergeCell ref="D115:D118"/>
    <mergeCell ref="D119:D122"/>
    <mergeCell ref="D123:D127"/>
    <mergeCell ref="D128:D132"/>
    <mergeCell ref="D133:D137"/>
    <mergeCell ref="D138:D142"/>
    <mergeCell ref="E9:E10"/>
    <mergeCell ref="E11:E15"/>
    <mergeCell ref="E16:E17"/>
    <mergeCell ref="E18:E19"/>
    <mergeCell ref="E20:E21"/>
    <mergeCell ref="E22:E23"/>
    <mergeCell ref="E24:E28"/>
    <mergeCell ref="E29:E30"/>
    <mergeCell ref="E31:E32"/>
    <mergeCell ref="E33:E34"/>
    <mergeCell ref="E35:E36"/>
    <mergeCell ref="E37:E38"/>
    <mergeCell ref="E39:E43"/>
    <mergeCell ref="E44:E48"/>
    <mergeCell ref="E49:E50"/>
    <mergeCell ref="E51:E55"/>
    <mergeCell ref="E56:E59"/>
    <mergeCell ref="E60:E63"/>
    <mergeCell ref="E64:E67"/>
    <mergeCell ref="E68:E71"/>
    <mergeCell ref="E72:E75"/>
    <mergeCell ref="E76:E79"/>
    <mergeCell ref="E80:E83"/>
    <mergeCell ref="E84:E87"/>
    <mergeCell ref="E88:E90"/>
    <mergeCell ref="E91:E92"/>
    <mergeCell ref="E93:E94"/>
    <mergeCell ref="E95:E99"/>
    <mergeCell ref="E100:E101"/>
    <mergeCell ref="E102:E106"/>
    <mergeCell ref="E107:E111"/>
    <mergeCell ref="E112:E114"/>
    <mergeCell ref="E115:E118"/>
    <mergeCell ref="E119:E122"/>
    <mergeCell ref="E123:E127"/>
    <mergeCell ref="E128:E132"/>
    <mergeCell ref="E133:E137"/>
    <mergeCell ref="E138:E142"/>
    <mergeCell ref="I9:I10"/>
    <mergeCell ref="J9:J10"/>
    <mergeCell ref="K9:K10"/>
  </mergeCells>
  <pageMargins left="0.75" right="0.75" top="1" bottom="1" header="0.5" footer="0.5"/>
  <pageSetup paperSize="9" scale="81"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73"/>
  <sheetViews>
    <sheetView zoomScale="55" zoomScaleNormal="55" topLeftCell="A4" workbookViewId="0">
      <selection activeCell="C7" sqref="C7:E7"/>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13" width="9" style="52"/>
    <col min="14" max="14" width="10.6333333333333" style="52"/>
    <col min="15" max="16384" width="9" style="52"/>
  </cols>
  <sheetData>
    <row r="1" s="52" customFormat="1" ht="34.95" customHeight="1" spans="1:7">
      <c r="A1" s="55"/>
      <c r="G1" s="54"/>
    </row>
    <row r="2" s="52" customFormat="1" ht="65" customHeight="1" spans="1:11">
      <c r="A2" s="56" t="s">
        <v>695</v>
      </c>
      <c r="B2" s="56"/>
      <c r="C2" s="56"/>
      <c r="D2" s="56"/>
      <c r="E2" s="56"/>
      <c r="F2" s="56"/>
      <c r="G2" s="57"/>
      <c r="H2" s="56"/>
      <c r="I2" s="56"/>
      <c r="J2" s="56"/>
      <c r="K2" s="56"/>
    </row>
    <row r="3" s="2" customFormat="1" ht="69" customHeight="1" spans="1:11">
      <c r="A3" s="58" t="s">
        <v>73</v>
      </c>
      <c r="B3" s="59" t="s">
        <v>696</v>
      </c>
      <c r="C3" s="59"/>
      <c r="D3" s="59"/>
      <c r="E3" s="59"/>
      <c r="F3" s="59" t="s">
        <v>75</v>
      </c>
      <c r="G3" s="60" t="s">
        <v>696</v>
      </c>
      <c r="H3" s="60"/>
      <c r="I3" s="60"/>
      <c r="J3" s="60"/>
      <c r="K3" s="73"/>
    </row>
    <row r="4" s="2" customFormat="1" ht="69" customHeight="1" spans="1:11">
      <c r="A4" s="58" t="s">
        <v>76</v>
      </c>
      <c r="B4" s="59" t="s">
        <v>77</v>
      </c>
      <c r="C4" s="61">
        <v>61</v>
      </c>
      <c r="D4" s="62"/>
      <c r="E4" s="63"/>
      <c r="F4" s="59" t="s">
        <v>78</v>
      </c>
      <c r="G4" s="60">
        <v>5</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02">
        <v>297.08</v>
      </c>
      <c r="H6" s="65"/>
      <c r="I6" s="65"/>
      <c r="J6" s="65"/>
      <c r="K6" s="75"/>
    </row>
    <row r="7" s="2" customFormat="1" ht="67" customHeight="1" spans="1:11">
      <c r="A7" s="66"/>
      <c r="B7" s="20" t="s">
        <v>85</v>
      </c>
      <c r="C7" s="38">
        <v>297.08</v>
      </c>
      <c r="D7" s="38"/>
      <c r="E7" s="38"/>
      <c r="F7" s="58" t="s">
        <v>86</v>
      </c>
      <c r="G7" s="64"/>
      <c r="H7" s="64"/>
      <c r="I7" s="64"/>
      <c r="J7" s="64"/>
      <c r="K7" s="74"/>
    </row>
    <row r="8" s="53" customFormat="1" ht="408" customHeight="1" spans="1:11">
      <c r="A8" s="21" t="s">
        <v>87</v>
      </c>
      <c r="B8" s="418" t="s">
        <v>697</v>
      </c>
      <c r="C8" s="603"/>
      <c r="D8" s="603"/>
      <c r="E8" s="603"/>
      <c r="F8" s="603"/>
      <c r="G8" s="603"/>
      <c r="H8" s="603"/>
      <c r="I8" s="603"/>
      <c r="J8" s="603"/>
      <c r="K8" s="60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96" customHeight="1" spans="1:11">
      <c r="A11" s="58">
        <v>1</v>
      </c>
      <c r="B11" s="46" t="s">
        <v>698</v>
      </c>
      <c r="C11" s="32" t="s">
        <v>699</v>
      </c>
      <c r="D11" s="32" t="s">
        <v>233</v>
      </c>
      <c r="E11" s="205">
        <v>50</v>
      </c>
      <c r="F11" s="32" t="s">
        <v>109</v>
      </c>
      <c r="G11" s="38" t="s">
        <v>110</v>
      </c>
      <c r="H11" s="38" t="s">
        <v>607</v>
      </c>
      <c r="I11" s="38" t="s">
        <v>274</v>
      </c>
      <c r="J11" s="38" t="s">
        <v>199</v>
      </c>
      <c r="K11" s="77">
        <v>1</v>
      </c>
    </row>
    <row r="12" s="53" customFormat="1" ht="96" customHeight="1" spans="1:11">
      <c r="A12" s="58"/>
      <c r="B12" s="46"/>
      <c r="C12" s="32"/>
      <c r="D12" s="32"/>
      <c r="E12" s="32"/>
      <c r="F12" s="32" t="s">
        <v>109</v>
      </c>
      <c r="G12" s="38" t="s">
        <v>113</v>
      </c>
      <c r="H12" s="38" t="s">
        <v>239</v>
      </c>
      <c r="I12" s="38" t="s">
        <v>274</v>
      </c>
      <c r="J12" s="38" t="s">
        <v>199</v>
      </c>
      <c r="K12" s="77">
        <v>1</v>
      </c>
    </row>
    <row r="13" s="53" customFormat="1" ht="60" customHeight="1" spans="1:11">
      <c r="A13" s="58">
        <v>2</v>
      </c>
      <c r="B13" s="46" t="s">
        <v>700</v>
      </c>
      <c r="C13" s="32" t="s">
        <v>701</v>
      </c>
      <c r="D13" s="32" t="s">
        <v>233</v>
      </c>
      <c r="E13" s="205">
        <v>10</v>
      </c>
      <c r="F13" s="32" t="s">
        <v>109</v>
      </c>
      <c r="G13" s="38" t="s">
        <v>110</v>
      </c>
      <c r="H13" s="38" t="s">
        <v>607</v>
      </c>
      <c r="I13" s="38" t="s">
        <v>274</v>
      </c>
      <c r="J13" s="38" t="s">
        <v>199</v>
      </c>
      <c r="K13" s="77">
        <v>1</v>
      </c>
    </row>
    <row r="14" s="53" customFormat="1" ht="60" customHeight="1" spans="1:11">
      <c r="A14" s="58"/>
      <c r="B14" s="46"/>
      <c r="C14" s="32"/>
      <c r="D14" s="32"/>
      <c r="E14" s="32"/>
      <c r="F14" s="32" t="s">
        <v>109</v>
      </c>
      <c r="G14" s="38" t="s">
        <v>113</v>
      </c>
      <c r="H14" s="38" t="s">
        <v>239</v>
      </c>
      <c r="I14" s="38" t="s">
        <v>274</v>
      </c>
      <c r="J14" s="38" t="s">
        <v>199</v>
      </c>
      <c r="K14" s="77">
        <v>1</v>
      </c>
    </row>
    <row r="15" s="53" customFormat="1" ht="64" customHeight="1" spans="1:11">
      <c r="A15" s="58">
        <v>3</v>
      </c>
      <c r="B15" s="46" t="s">
        <v>702</v>
      </c>
      <c r="C15" s="32" t="s">
        <v>703</v>
      </c>
      <c r="D15" s="32" t="s">
        <v>233</v>
      </c>
      <c r="E15" s="205">
        <v>50</v>
      </c>
      <c r="F15" s="32" t="s">
        <v>109</v>
      </c>
      <c r="G15" s="38" t="s">
        <v>110</v>
      </c>
      <c r="H15" s="38" t="s">
        <v>607</v>
      </c>
      <c r="I15" s="38" t="s">
        <v>274</v>
      </c>
      <c r="J15" s="38" t="s">
        <v>199</v>
      </c>
      <c r="K15" s="77">
        <v>1</v>
      </c>
    </row>
    <row r="16" s="53" customFormat="1" ht="64" customHeight="1" spans="1:11">
      <c r="A16" s="58"/>
      <c r="B16" s="46"/>
      <c r="C16" s="32"/>
      <c r="D16" s="32"/>
      <c r="E16" s="32"/>
      <c r="F16" s="32" t="s">
        <v>109</v>
      </c>
      <c r="G16" s="38" t="s">
        <v>113</v>
      </c>
      <c r="H16" s="38" t="s">
        <v>239</v>
      </c>
      <c r="I16" s="38" t="s">
        <v>274</v>
      </c>
      <c r="J16" s="38" t="s">
        <v>199</v>
      </c>
      <c r="K16" s="77">
        <v>1</v>
      </c>
    </row>
    <row r="17" s="53" customFormat="1" ht="129" customHeight="1" spans="1:11">
      <c r="A17" s="58">
        <v>4</v>
      </c>
      <c r="B17" s="46" t="s">
        <v>704</v>
      </c>
      <c r="C17" s="32" t="s">
        <v>705</v>
      </c>
      <c r="D17" s="32" t="s">
        <v>233</v>
      </c>
      <c r="E17" s="205">
        <v>4</v>
      </c>
      <c r="F17" s="32" t="s">
        <v>109</v>
      </c>
      <c r="G17" s="38" t="s">
        <v>113</v>
      </c>
      <c r="H17" s="38" t="s">
        <v>239</v>
      </c>
      <c r="I17" s="38" t="s">
        <v>274</v>
      </c>
      <c r="J17" s="38" t="s">
        <v>199</v>
      </c>
      <c r="K17" s="77">
        <v>1</v>
      </c>
    </row>
    <row r="18" s="53" customFormat="1" ht="129" customHeight="1" spans="1:11">
      <c r="A18" s="58"/>
      <c r="B18" s="46"/>
      <c r="C18" s="32"/>
      <c r="D18" s="32"/>
      <c r="E18" s="32"/>
      <c r="F18" s="32" t="s">
        <v>109</v>
      </c>
      <c r="G18" s="38" t="s">
        <v>115</v>
      </c>
      <c r="H18" s="38" t="s">
        <v>706</v>
      </c>
      <c r="I18" s="38" t="s">
        <v>274</v>
      </c>
      <c r="J18" s="48"/>
      <c r="K18" s="78" t="s">
        <v>707</v>
      </c>
    </row>
    <row r="19" s="53" customFormat="1" ht="121" customHeight="1" spans="1:11">
      <c r="A19" s="58">
        <v>5</v>
      </c>
      <c r="B19" s="46" t="s">
        <v>708</v>
      </c>
      <c r="C19" s="32" t="s">
        <v>709</v>
      </c>
      <c r="D19" s="32" t="s">
        <v>233</v>
      </c>
      <c r="E19" s="205">
        <v>3</v>
      </c>
      <c r="F19" s="32" t="s">
        <v>109</v>
      </c>
      <c r="G19" s="38" t="s">
        <v>113</v>
      </c>
      <c r="H19" s="38" t="s">
        <v>239</v>
      </c>
      <c r="I19" s="38" t="s">
        <v>274</v>
      </c>
      <c r="J19" s="38" t="s">
        <v>199</v>
      </c>
      <c r="K19" s="77">
        <v>1</v>
      </c>
    </row>
    <row r="20" s="53" customFormat="1" ht="121" customHeight="1" spans="1:11">
      <c r="A20" s="58"/>
      <c r="B20" s="46"/>
      <c r="C20" s="32"/>
      <c r="D20" s="32"/>
      <c r="E20" s="32"/>
      <c r="F20" s="32" t="s">
        <v>109</v>
      </c>
      <c r="G20" s="38" t="s">
        <v>115</v>
      </c>
      <c r="H20" s="38" t="s">
        <v>706</v>
      </c>
      <c r="I20" s="38" t="s">
        <v>274</v>
      </c>
      <c r="J20" s="48"/>
      <c r="K20" s="78" t="s">
        <v>707</v>
      </c>
    </row>
    <row r="21" s="53" customFormat="1" ht="121" customHeight="1" spans="1:11">
      <c r="A21" s="58">
        <v>6</v>
      </c>
      <c r="B21" s="46" t="s">
        <v>710</v>
      </c>
      <c r="C21" s="32" t="s">
        <v>711</v>
      </c>
      <c r="D21" s="32" t="s">
        <v>233</v>
      </c>
      <c r="E21" s="205">
        <v>4</v>
      </c>
      <c r="F21" s="32" t="s">
        <v>109</v>
      </c>
      <c r="G21" s="38" t="s">
        <v>113</v>
      </c>
      <c r="H21" s="38" t="s">
        <v>239</v>
      </c>
      <c r="I21" s="38" t="s">
        <v>274</v>
      </c>
      <c r="J21" s="38" t="s">
        <v>199</v>
      </c>
      <c r="K21" s="77">
        <v>1</v>
      </c>
    </row>
    <row r="22" s="53" customFormat="1" ht="121" customHeight="1" spans="1:11">
      <c r="A22" s="58"/>
      <c r="B22" s="46"/>
      <c r="C22" s="32"/>
      <c r="D22" s="32"/>
      <c r="E22" s="32"/>
      <c r="F22" s="32" t="s">
        <v>109</v>
      </c>
      <c r="G22" s="38" t="s">
        <v>115</v>
      </c>
      <c r="H22" s="38" t="s">
        <v>706</v>
      </c>
      <c r="I22" s="38" t="s">
        <v>274</v>
      </c>
      <c r="J22" s="48"/>
      <c r="K22" s="78" t="s">
        <v>707</v>
      </c>
    </row>
    <row r="23" s="53" customFormat="1" ht="121" customHeight="1" spans="1:11">
      <c r="A23" s="58">
        <v>7</v>
      </c>
      <c r="B23" s="46" t="s">
        <v>712</v>
      </c>
      <c r="C23" s="32" t="s">
        <v>713</v>
      </c>
      <c r="D23" s="32" t="s">
        <v>233</v>
      </c>
      <c r="E23" s="205">
        <v>4</v>
      </c>
      <c r="F23" s="32" t="s">
        <v>109</v>
      </c>
      <c r="G23" s="38" t="s">
        <v>113</v>
      </c>
      <c r="H23" s="38" t="s">
        <v>239</v>
      </c>
      <c r="I23" s="38" t="s">
        <v>274</v>
      </c>
      <c r="J23" s="38" t="s">
        <v>199</v>
      </c>
      <c r="K23" s="77">
        <v>1</v>
      </c>
    </row>
    <row r="24" s="53" customFormat="1" ht="121" customHeight="1" spans="1:11">
      <c r="A24" s="58"/>
      <c r="B24" s="46"/>
      <c r="C24" s="32"/>
      <c r="D24" s="32"/>
      <c r="E24" s="32"/>
      <c r="F24" s="32" t="s">
        <v>109</v>
      </c>
      <c r="G24" s="38" t="s">
        <v>115</v>
      </c>
      <c r="H24" s="38" t="s">
        <v>706</v>
      </c>
      <c r="I24" s="38" t="s">
        <v>274</v>
      </c>
      <c r="J24" s="48"/>
      <c r="K24" s="78" t="s">
        <v>707</v>
      </c>
    </row>
    <row r="25" s="53" customFormat="1" ht="159" customHeight="1" spans="1:11">
      <c r="A25" s="58">
        <v>8</v>
      </c>
      <c r="B25" s="46" t="s">
        <v>714</v>
      </c>
      <c r="C25" s="32" t="s">
        <v>715</v>
      </c>
      <c r="D25" s="32" t="s">
        <v>233</v>
      </c>
      <c r="E25" s="205">
        <v>7</v>
      </c>
      <c r="F25" s="32" t="s">
        <v>109</v>
      </c>
      <c r="G25" s="38" t="s">
        <v>113</v>
      </c>
      <c r="H25" s="38" t="s">
        <v>239</v>
      </c>
      <c r="I25" s="38" t="s">
        <v>274</v>
      </c>
      <c r="J25" s="38" t="s">
        <v>199</v>
      </c>
      <c r="K25" s="77">
        <v>1</v>
      </c>
    </row>
    <row r="26" s="53" customFormat="1" ht="186" customHeight="1" spans="1:11">
      <c r="A26" s="58"/>
      <c r="B26" s="46"/>
      <c r="C26" s="32"/>
      <c r="D26" s="32"/>
      <c r="E26" s="32"/>
      <c r="F26" s="32" t="s">
        <v>109</v>
      </c>
      <c r="G26" s="38" t="s">
        <v>115</v>
      </c>
      <c r="H26" s="38" t="s">
        <v>706</v>
      </c>
      <c r="I26" s="38" t="s">
        <v>274</v>
      </c>
      <c r="J26" s="48"/>
      <c r="K26" s="78" t="s">
        <v>707</v>
      </c>
    </row>
    <row r="27" s="53" customFormat="1" ht="144" customHeight="1" spans="1:11">
      <c r="A27" s="58">
        <v>9</v>
      </c>
      <c r="B27" s="46" t="s">
        <v>716</v>
      </c>
      <c r="C27" s="32" t="s">
        <v>717</v>
      </c>
      <c r="D27" s="32" t="s">
        <v>233</v>
      </c>
      <c r="E27" s="205">
        <v>30</v>
      </c>
      <c r="F27" s="32" t="s">
        <v>109</v>
      </c>
      <c r="G27" s="38" t="s">
        <v>113</v>
      </c>
      <c r="H27" s="38" t="s">
        <v>239</v>
      </c>
      <c r="I27" s="38" t="s">
        <v>274</v>
      </c>
      <c r="J27" s="38" t="s">
        <v>199</v>
      </c>
      <c r="K27" s="77">
        <v>1</v>
      </c>
    </row>
    <row r="28" s="53" customFormat="1" ht="144" customHeight="1" spans="1:11">
      <c r="A28" s="58"/>
      <c r="B28" s="46"/>
      <c r="C28" s="32"/>
      <c r="D28" s="32"/>
      <c r="E28" s="32"/>
      <c r="F28" s="32" t="s">
        <v>109</v>
      </c>
      <c r="G28" s="38" t="s">
        <v>110</v>
      </c>
      <c r="H28" s="38" t="s">
        <v>718</v>
      </c>
      <c r="I28" s="38" t="s">
        <v>106</v>
      </c>
      <c r="J28" s="48" t="s">
        <v>199</v>
      </c>
      <c r="K28" s="78" t="s">
        <v>719</v>
      </c>
    </row>
    <row r="29" s="53" customFormat="1" ht="52" customHeight="1" spans="1:11">
      <c r="A29" s="58">
        <v>10</v>
      </c>
      <c r="B29" s="46" t="s">
        <v>720</v>
      </c>
      <c r="C29" s="32" t="s">
        <v>721</v>
      </c>
      <c r="D29" s="32" t="s">
        <v>233</v>
      </c>
      <c r="E29" s="205">
        <v>66</v>
      </c>
      <c r="F29" s="32" t="s">
        <v>109</v>
      </c>
      <c r="G29" s="38" t="s">
        <v>113</v>
      </c>
      <c r="H29" s="38" t="s">
        <v>239</v>
      </c>
      <c r="I29" s="38" t="s">
        <v>274</v>
      </c>
      <c r="J29" s="38" t="s">
        <v>199</v>
      </c>
      <c r="K29" s="77">
        <v>1</v>
      </c>
    </row>
    <row r="30" s="53" customFormat="1" ht="52" customHeight="1" spans="1:11">
      <c r="A30" s="58"/>
      <c r="B30" s="46"/>
      <c r="C30" s="32"/>
      <c r="D30" s="32"/>
      <c r="E30" s="205"/>
      <c r="F30" s="32" t="s">
        <v>109</v>
      </c>
      <c r="G30" s="38" t="s">
        <v>113</v>
      </c>
      <c r="H30" s="38" t="s">
        <v>722</v>
      </c>
      <c r="I30" s="38" t="s">
        <v>106</v>
      </c>
      <c r="J30" s="38"/>
      <c r="K30" s="77" t="s">
        <v>723</v>
      </c>
    </row>
    <row r="31" s="53" customFormat="1" ht="79" customHeight="1" spans="1:11">
      <c r="A31" s="58"/>
      <c r="B31" s="46"/>
      <c r="C31" s="32"/>
      <c r="D31" s="32"/>
      <c r="E31" s="205"/>
      <c r="F31" s="32" t="s">
        <v>109</v>
      </c>
      <c r="G31" s="38" t="s">
        <v>110</v>
      </c>
      <c r="H31" s="38" t="s">
        <v>607</v>
      </c>
      <c r="I31" s="38" t="s">
        <v>274</v>
      </c>
      <c r="J31" s="38" t="s">
        <v>199</v>
      </c>
      <c r="K31" s="77">
        <v>1</v>
      </c>
    </row>
    <row r="32" s="53" customFormat="1" ht="52" customHeight="1" spans="1:11">
      <c r="A32" s="58"/>
      <c r="B32" s="46"/>
      <c r="C32" s="32"/>
      <c r="D32" s="32"/>
      <c r="E32" s="205"/>
      <c r="F32" s="32" t="s">
        <v>117</v>
      </c>
      <c r="G32" s="38" t="s">
        <v>611</v>
      </c>
      <c r="H32" s="38" t="s">
        <v>724</v>
      </c>
      <c r="I32" s="38" t="s">
        <v>274</v>
      </c>
      <c r="J32" s="38" t="s">
        <v>199</v>
      </c>
      <c r="K32" s="77">
        <v>1</v>
      </c>
    </row>
    <row r="33" s="53" customFormat="1" ht="96" customHeight="1" spans="1:11">
      <c r="A33" s="58"/>
      <c r="B33" s="46"/>
      <c r="C33" s="32"/>
      <c r="D33" s="32"/>
      <c r="E33" s="32"/>
      <c r="F33" s="32" t="s">
        <v>103</v>
      </c>
      <c r="G33" s="38" t="s">
        <v>725</v>
      </c>
      <c r="H33" s="38" t="s">
        <v>726</v>
      </c>
      <c r="I33" s="38" t="s">
        <v>106</v>
      </c>
      <c r="J33" s="48"/>
      <c r="K33" s="38" t="s">
        <v>727</v>
      </c>
    </row>
    <row r="34" s="53" customFormat="1" ht="52" customHeight="1" spans="1:11">
      <c r="A34" s="58">
        <v>11</v>
      </c>
      <c r="B34" s="46" t="s">
        <v>728</v>
      </c>
      <c r="C34" s="32" t="s">
        <v>729</v>
      </c>
      <c r="D34" s="32" t="s">
        <v>233</v>
      </c>
      <c r="E34" s="205">
        <v>1.42</v>
      </c>
      <c r="F34" s="32" t="s">
        <v>109</v>
      </c>
      <c r="G34" s="38" t="s">
        <v>110</v>
      </c>
      <c r="H34" s="38" t="s">
        <v>607</v>
      </c>
      <c r="I34" s="38" t="s">
        <v>274</v>
      </c>
      <c r="J34" s="38" t="s">
        <v>199</v>
      </c>
      <c r="K34" s="77">
        <v>1</v>
      </c>
    </row>
    <row r="35" s="53" customFormat="1" ht="52" customHeight="1" spans="1:11">
      <c r="A35" s="58"/>
      <c r="B35" s="46"/>
      <c r="C35" s="32"/>
      <c r="D35" s="32"/>
      <c r="E35" s="32"/>
      <c r="F35" s="32" t="s">
        <v>109</v>
      </c>
      <c r="G35" s="38" t="s">
        <v>113</v>
      </c>
      <c r="H35" s="38" t="s">
        <v>239</v>
      </c>
      <c r="I35" s="38" t="s">
        <v>274</v>
      </c>
      <c r="J35" s="38" t="s">
        <v>199</v>
      </c>
      <c r="K35" s="77">
        <v>1</v>
      </c>
    </row>
    <row r="36" s="53" customFormat="1" ht="52" customHeight="1" spans="1:11">
      <c r="A36" s="58">
        <v>12</v>
      </c>
      <c r="B36" s="46" t="s">
        <v>730</v>
      </c>
      <c r="C36" s="32" t="s">
        <v>731</v>
      </c>
      <c r="D36" s="32" t="s">
        <v>732</v>
      </c>
      <c r="E36" s="205">
        <v>0.36</v>
      </c>
      <c r="F36" s="32" t="s">
        <v>109</v>
      </c>
      <c r="G36" s="38" t="s">
        <v>110</v>
      </c>
      <c r="H36" s="38" t="s">
        <v>733</v>
      </c>
      <c r="I36" s="38" t="s">
        <v>274</v>
      </c>
      <c r="J36" s="38" t="s">
        <v>199</v>
      </c>
      <c r="K36" s="77" t="s">
        <v>461</v>
      </c>
    </row>
    <row r="37" s="53" customFormat="1" ht="52" customHeight="1" spans="1:11">
      <c r="A37" s="58"/>
      <c r="B37" s="46"/>
      <c r="C37" s="32"/>
      <c r="D37" s="32"/>
      <c r="E37" s="32"/>
      <c r="F37" s="32" t="s">
        <v>109</v>
      </c>
      <c r="G37" s="38" t="s">
        <v>113</v>
      </c>
      <c r="H37" s="38" t="s">
        <v>239</v>
      </c>
      <c r="I37" s="38" t="s">
        <v>274</v>
      </c>
      <c r="J37" s="38" t="s">
        <v>199</v>
      </c>
      <c r="K37" s="77">
        <v>1</v>
      </c>
    </row>
    <row r="38" s="53" customFormat="1" ht="52" customHeight="1" spans="1:11">
      <c r="A38" s="58">
        <v>13</v>
      </c>
      <c r="B38" s="46" t="s">
        <v>462</v>
      </c>
      <c r="C38" s="32" t="s">
        <v>734</v>
      </c>
      <c r="D38" s="32" t="s">
        <v>732</v>
      </c>
      <c r="E38" s="205">
        <v>0.3</v>
      </c>
      <c r="F38" s="32" t="s">
        <v>109</v>
      </c>
      <c r="G38" s="38" t="s">
        <v>110</v>
      </c>
      <c r="H38" s="38" t="s">
        <v>735</v>
      </c>
      <c r="I38" s="38" t="s">
        <v>274</v>
      </c>
      <c r="J38" s="38" t="s">
        <v>199</v>
      </c>
      <c r="K38" s="77">
        <v>1</v>
      </c>
    </row>
    <row r="39" s="53" customFormat="1" ht="52" customHeight="1" spans="1:11">
      <c r="A39" s="58"/>
      <c r="B39" s="46"/>
      <c r="C39" s="32"/>
      <c r="D39" s="32"/>
      <c r="E39" s="32"/>
      <c r="F39" s="32" t="s">
        <v>109</v>
      </c>
      <c r="G39" s="38" t="s">
        <v>113</v>
      </c>
      <c r="H39" s="38" t="s">
        <v>239</v>
      </c>
      <c r="I39" s="38" t="s">
        <v>274</v>
      </c>
      <c r="J39" s="38" t="s">
        <v>199</v>
      </c>
      <c r="K39" s="77">
        <v>1</v>
      </c>
    </row>
    <row r="40" s="53" customFormat="1" ht="90" customHeight="1" spans="1:11">
      <c r="A40" s="58">
        <v>14</v>
      </c>
      <c r="B40" s="28" t="s">
        <v>736</v>
      </c>
      <c r="C40" s="32" t="s">
        <v>737</v>
      </c>
      <c r="D40" s="32" t="s">
        <v>233</v>
      </c>
      <c r="E40" s="32" t="s">
        <v>738</v>
      </c>
      <c r="F40" s="32" t="s">
        <v>109</v>
      </c>
      <c r="G40" s="38" t="s">
        <v>115</v>
      </c>
      <c r="H40" s="38" t="s">
        <v>739</v>
      </c>
      <c r="I40" s="38" t="s">
        <v>274</v>
      </c>
      <c r="J40" s="38" t="s">
        <v>199</v>
      </c>
      <c r="K40" s="38">
        <v>1</v>
      </c>
    </row>
    <row r="41" s="53" customFormat="1" ht="90" customHeight="1" spans="1:11">
      <c r="A41" s="58"/>
      <c r="B41" s="28"/>
      <c r="C41" s="32"/>
      <c r="D41" s="32"/>
      <c r="E41" s="32"/>
      <c r="F41" s="32" t="s">
        <v>109</v>
      </c>
      <c r="G41" s="32" t="s">
        <v>103</v>
      </c>
      <c r="H41" s="38" t="s">
        <v>740</v>
      </c>
      <c r="I41" s="38" t="s">
        <v>274</v>
      </c>
      <c r="J41" s="38" t="s">
        <v>741</v>
      </c>
      <c r="K41" s="38">
        <v>100</v>
      </c>
    </row>
    <row r="42" s="53" customFormat="1" ht="90" customHeight="1" spans="1:11">
      <c r="A42" s="58">
        <v>15</v>
      </c>
      <c r="B42" s="604" t="s">
        <v>742</v>
      </c>
      <c r="C42" s="32" t="s">
        <v>743</v>
      </c>
      <c r="D42" s="32" t="s">
        <v>233</v>
      </c>
      <c r="E42" s="32" t="s">
        <v>744</v>
      </c>
      <c r="F42" s="32" t="s">
        <v>109</v>
      </c>
      <c r="G42" s="38" t="s">
        <v>110</v>
      </c>
      <c r="H42" s="38" t="s">
        <v>745</v>
      </c>
      <c r="I42" s="38" t="s">
        <v>274</v>
      </c>
      <c r="J42" s="38" t="s">
        <v>741</v>
      </c>
      <c r="K42" s="38">
        <v>20</v>
      </c>
    </row>
    <row r="43" s="53" customFormat="1" ht="90" customHeight="1" spans="1:11">
      <c r="A43" s="58"/>
      <c r="B43" s="46"/>
      <c r="C43" s="32"/>
      <c r="D43" s="32"/>
      <c r="E43" s="32"/>
      <c r="F43" s="32" t="s">
        <v>109</v>
      </c>
      <c r="G43" s="32" t="s">
        <v>113</v>
      </c>
      <c r="H43" s="38" t="s">
        <v>746</v>
      </c>
      <c r="I43" s="38" t="s">
        <v>274</v>
      </c>
      <c r="J43" s="38" t="s">
        <v>741</v>
      </c>
      <c r="K43" s="38">
        <v>10</v>
      </c>
    </row>
    <row r="44" s="53" customFormat="1" ht="90" customHeight="1" spans="1:11">
      <c r="A44" s="58">
        <v>16</v>
      </c>
      <c r="B44" s="46" t="s">
        <v>747</v>
      </c>
      <c r="C44" s="32" t="s">
        <v>748</v>
      </c>
      <c r="D44" s="32" t="s">
        <v>233</v>
      </c>
      <c r="E44" s="32" t="s">
        <v>738</v>
      </c>
      <c r="F44" s="32" t="s">
        <v>109</v>
      </c>
      <c r="G44" s="38" t="s">
        <v>110</v>
      </c>
      <c r="H44" s="38" t="s">
        <v>749</v>
      </c>
      <c r="I44" s="38" t="s">
        <v>274</v>
      </c>
      <c r="J44" s="38" t="s">
        <v>199</v>
      </c>
      <c r="K44" s="38">
        <v>1</v>
      </c>
    </row>
    <row r="45" s="52" customFormat="1" ht="90" customHeight="1" spans="1:11">
      <c r="A45" s="58"/>
      <c r="B45" s="46"/>
      <c r="C45" s="32"/>
      <c r="D45" s="32"/>
      <c r="E45" s="32"/>
      <c r="F45" s="32" t="s">
        <v>109</v>
      </c>
      <c r="G45" s="32" t="s">
        <v>115</v>
      </c>
      <c r="H45" s="605" t="s">
        <v>750</v>
      </c>
      <c r="I45" s="38" t="s">
        <v>274</v>
      </c>
      <c r="J45" s="38" t="s">
        <v>174</v>
      </c>
      <c r="K45" s="38">
        <v>1</v>
      </c>
    </row>
    <row r="46" s="53" customFormat="1" ht="52" customHeight="1" spans="1:11">
      <c r="A46" s="58">
        <v>17</v>
      </c>
      <c r="B46" s="46" t="s">
        <v>751</v>
      </c>
      <c r="C46" s="32" t="s">
        <v>752</v>
      </c>
      <c r="D46" s="32" t="s">
        <v>233</v>
      </c>
      <c r="E46" s="32" t="s">
        <v>753</v>
      </c>
      <c r="F46" s="32" t="s">
        <v>109</v>
      </c>
      <c r="G46" s="38" t="s">
        <v>110</v>
      </c>
      <c r="H46" s="38" t="s">
        <v>754</v>
      </c>
      <c r="I46" s="38" t="s">
        <v>106</v>
      </c>
      <c r="J46" s="38" t="s">
        <v>755</v>
      </c>
      <c r="K46" s="38" t="s">
        <v>756</v>
      </c>
    </row>
    <row r="47" s="53" customFormat="1" ht="83" customHeight="1" spans="1:11">
      <c r="A47" s="58"/>
      <c r="B47" s="46"/>
      <c r="C47" s="32"/>
      <c r="D47" s="32"/>
      <c r="E47" s="32"/>
      <c r="F47" s="32" t="s">
        <v>109</v>
      </c>
      <c r="G47" s="38" t="s">
        <v>113</v>
      </c>
      <c r="H47" s="38" t="s">
        <v>757</v>
      </c>
      <c r="I47" s="38" t="s">
        <v>106</v>
      </c>
      <c r="J47" s="38" t="s">
        <v>199</v>
      </c>
      <c r="K47" s="77">
        <v>1</v>
      </c>
    </row>
    <row r="48" s="53" customFormat="1" ht="91" customHeight="1" spans="1:11">
      <c r="A48" s="58">
        <v>18</v>
      </c>
      <c r="B48" s="46" t="s">
        <v>758</v>
      </c>
      <c r="C48" s="32" t="s">
        <v>759</v>
      </c>
      <c r="D48" s="32" t="s">
        <v>233</v>
      </c>
      <c r="E48" s="32" t="s">
        <v>760</v>
      </c>
      <c r="F48" s="32" t="s">
        <v>109</v>
      </c>
      <c r="G48" s="38" t="s">
        <v>110</v>
      </c>
      <c r="H48" s="38" t="s">
        <v>761</v>
      </c>
      <c r="I48" s="38" t="s">
        <v>106</v>
      </c>
      <c r="J48" s="38" t="s">
        <v>755</v>
      </c>
      <c r="K48" s="78" t="s">
        <v>762</v>
      </c>
    </row>
    <row r="49" s="53" customFormat="1" ht="99" customHeight="1" spans="1:11">
      <c r="A49" s="58"/>
      <c r="B49" s="46"/>
      <c r="C49" s="32"/>
      <c r="D49" s="32"/>
      <c r="E49" s="32"/>
      <c r="F49" s="32" t="s">
        <v>109</v>
      </c>
      <c r="G49" s="38" t="s">
        <v>113</v>
      </c>
      <c r="H49" s="38" t="s">
        <v>763</v>
      </c>
      <c r="I49" s="38" t="s">
        <v>106</v>
      </c>
      <c r="J49" s="38" t="s">
        <v>755</v>
      </c>
      <c r="K49" s="79">
        <v>0.5</v>
      </c>
    </row>
    <row r="50" s="53" customFormat="1" ht="52" customHeight="1" spans="1:11">
      <c r="A50" s="58">
        <v>19</v>
      </c>
      <c r="B50" s="46" t="s">
        <v>764</v>
      </c>
      <c r="C50" s="111" t="s">
        <v>765</v>
      </c>
      <c r="D50" s="32" t="s">
        <v>233</v>
      </c>
      <c r="E50" s="32" t="s">
        <v>738</v>
      </c>
      <c r="F50" s="38" t="s">
        <v>109</v>
      </c>
      <c r="G50" s="38" t="s">
        <v>110</v>
      </c>
      <c r="H50" s="38" t="s">
        <v>766</v>
      </c>
      <c r="I50" s="38" t="s">
        <v>106</v>
      </c>
      <c r="J50" s="38" t="s">
        <v>112</v>
      </c>
      <c r="K50" s="38" t="s">
        <v>146</v>
      </c>
    </row>
    <row r="51" s="53" customFormat="1" ht="52" customHeight="1" spans="1:11">
      <c r="A51" s="58"/>
      <c r="B51" s="46"/>
      <c r="C51" s="111"/>
      <c r="D51" s="32"/>
      <c r="E51" s="32"/>
      <c r="F51" s="38" t="s">
        <v>109</v>
      </c>
      <c r="G51" s="38" t="s">
        <v>115</v>
      </c>
      <c r="H51" s="38" t="s">
        <v>767</v>
      </c>
      <c r="I51" s="38" t="s">
        <v>106</v>
      </c>
      <c r="J51" s="38" t="s">
        <v>112</v>
      </c>
      <c r="K51" s="77">
        <v>1</v>
      </c>
    </row>
    <row r="52" s="53" customFormat="1" ht="77" customHeight="1" spans="1:12">
      <c r="A52" s="58">
        <v>20</v>
      </c>
      <c r="B52" s="46" t="s">
        <v>768</v>
      </c>
      <c r="C52" s="111" t="s">
        <v>769</v>
      </c>
      <c r="D52" s="32" t="s">
        <v>233</v>
      </c>
      <c r="E52" s="32" t="s">
        <v>744</v>
      </c>
      <c r="F52" s="32" t="s">
        <v>109</v>
      </c>
      <c r="G52" s="48" t="s">
        <v>110</v>
      </c>
      <c r="H52" s="48" t="s">
        <v>770</v>
      </c>
      <c r="I52" s="48" t="s">
        <v>106</v>
      </c>
      <c r="J52" s="48" t="s">
        <v>741</v>
      </c>
      <c r="K52" s="48" t="s">
        <v>227</v>
      </c>
      <c r="L52" s="607"/>
    </row>
    <row r="53" s="53" customFormat="1" ht="77" customHeight="1" spans="1:11">
      <c r="A53" s="58"/>
      <c r="B53" s="46"/>
      <c r="C53" s="111"/>
      <c r="D53" s="32"/>
      <c r="E53" s="32"/>
      <c r="F53" s="32" t="s">
        <v>109</v>
      </c>
      <c r="G53" s="48" t="s">
        <v>110</v>
      </c>
      <c r="H53" s="48" t="s">
        <v>771</v>
      </c>
      <c r="I53" s="48" t="s">
        <v>106</v>
      </c>
      <c r="J53" s="48" t="s">
        <v>741</v>
      </c>
      <c r="K53" s="48" t="s">
        <v>772</v>
      </c>
    </row>
    <row r="54" s="53" customFormat="1" ht="110" customHeight="1" spans="1:11">
      <c r="A54" s="66">
        <v>21</v>
      </c>
      <c r="B54" s="46" t="s">
        <v>773</v>
      </c>
      <c r="C54" s="32" t="s">
        <v>774</v>
      </c>
      <c r="D54" s="32" t="s">
        <v>233</v>
      </c>
      <c r="E54" s="32" t="s">
        <v>753</v>
      </c>
      <c r="F54" s="32" t="s">
        <v>109</v>
      </c>
      <c r="G54" s="38" t="s">
        <v>110</v>
      </c>
      <c r="H54" s="38" t="s">
        <v>775</v>
      </c>
      <c r="I54" s="38" t="s">
        <v>106</v>
      </c>
      <c r="J54" s="38" t="s">
        <v>741</v>
      </c>
      <c r="K54" s="38" t="s">
        <v>776</v>
      </c>
    </row>
    <row r="55" s="53" customFormat="1" ht="52" customHeight="1" spans="1:11">
      <c r="A55" s="70"/>
      <c r="B55" s="46"/>
      <c r="C55" s="32"/>
      <c r="D55" s="32"/>
      <c r="E55" s="32"/>
      <c r="F55" s="32" t="s">
        <v>109</v>
      </c>
      <c r="G55" s="38" t="s">
        <v>110</v>
      </c>
      <c r="H55" s="38" t="s">
        <v>777</v>
      </c>
      <c r="I55" s="38" t="s">
        <v>106</v>
      </c>
      <c r="J55" s="38" t="s">
        <v>741</v>
      </c>
      <c r="K55" s="278" t="s">
        <v>778</v>
      </c>
    </row>
    <row r="56" s="53" customFormat="1" ht="52" customHeight="1" spans="1:11">
      <c r="A56" s="70"/>
      <c r="B56" s="46"/>
      <c r="C56" s="32"/>
      <c r="D56" s="32"/>
      <c r="E56" s="32"/>
      <c r="F56" s="32" t="s">
        <v>109</v>
      </c>
      <c r="G56" s="38" t="s">
        <v>110</v>
      </c>
      <c r="H56" s="38" t="s">
        <v>779</v>
      </c>
      <c r="I56" s="38" t="s">
        <v>106</v>
      </c>
      <c r="J56" s="38" t="s">
        <v>741</v>
      </c>
      <c r="K56" s="38" t="s">
        <v>778</v>
      </c>
    </row>
    <row r="57" s="53" customFormat="1" ht="52" customHeight="1" spans="1:11">
      <c r="A57" s="70"/>
      <c r="B57" s="46"/>
      <c r="C57" s="32"/>
      <c r="D57" s="32"/>
      <c r="E57" s="32"/>
      <c r="F57" s="32" t="s">
        <v>109</v>
      </c>
      <c r="G57" s="38" t="s">
        <v>110</v>
      </c>
      <c r="H57" s="38" t="s">
        <v>780</v>
      </c>
      <c r="I57" s="38" t="s">
        <v>106</v>
      </c>
      <c r="J57" s="38" t="s">
        <v>741</v>
      </c>
      <c r="K57" s="38" t="s">
        <v>778</v>
      </c>
    </row>
    <row r="58" s="53" customFormat="1" ht="52" customHeight="1" spans="1:11">
      <c r="A58" s="70"/>
      <c r="B58" s="46"/>
      <c r="C58" s="32"/>
      <c r="D58" s="32"/>
      <c r="E58" s="32"/>
      <c r="F58" s="32" t="s">
        <v>109</v>
      </c>
      <c r="G58" s="38" t="s">
        <v>110</v>
      </c>
      <c r="H58" s="38" t="s">
        <v>781</v>
      </c>
      <c r="I58" s="38" t="s">
        <v>106</v>
      </c>
      <c r="J58" s="46" t="s">
        <v>199</v>
      </c>
      <c r="K58" s="38" t="s">
        <v>776</v>
      </c>
    </row>
    <row r="59" s="53" customFormat="1" ht="52" customHeight="1" spans="1:11">
      <c r="A59" s="69"/>
      <c r="B59" s="46"/>
      <c r="C59" s="32"/>
      <c r="D59" s="32"/>
      <c r="E59" s="32"/>
      <c r="F59" s="32" t="s">
        <v>109</v>
      </c>
      <c r="G59" s="38" t="s">
        <v>110</v>
      </c>
      <c r="H59" s="38" t="s">
        <v>782</v>
      </c>
      <c r="I59" s="38" t="s">
        <v>106</v>
      </c>
      <c r="J59" s="38" t="s">
        <v>741</v>
      </c>
      <c r="K59" s="278" t="s">
        <v>778</v>
      </c>
    </row>
    <row r="60" s="53" customFormat="1" ht="52" customHeight="1" spans="1:11">
      <c r="A60" s="58">
        <v>22</v>
      </c>
      <c r="B60" s="46" t="s">
        <v>783</v>
      </c>
      <c r="C60" s="111" t="s">
        <v>784</v>
      </c>
      <c r="D60" s="32" t="s">
        <v>233</v>
      </c>
      <c r="E60" s="32" t="s">
        <v>760</v>
      </c>
      <c r="F60" s="32" t="s">
        <v>109</v>
      </c>
      <c r="G60" s="38" t="s">
        <v>110</v>
      </c>
      <c r="H60" s="38" t="s">
        <v>785</v>
      </c>
      <c r="I60" s="38" t="s">
        <v>106</v>
      </c>
      <c r="J60" s="38" t="s">
        <v>741</v>
      </c>
      <c r="K60" s="78" t="s">
        <v>778</v>
      </c>
    </row>
    <row r="61" s="53" customFormat="1" ht="52" customHeight="1" spans="1:11">
      <c r="A61" s="58"/>
      <c r="B61" s="46"/>
      <c r="C61" s="111"/>
      <c r="D61" s="32"/>
      <c r="E61" s="32"/>
      <c r="F61" s="32" t="s">
        <v>109</v>
      </c>
      <c r="G61" s="38" t="s">
        <v>110</v>
      </c>
      <c r="H61" s="46" t="s">
        <v>786</v>
      </c>
      <c r="I61" s="38" t="s">
        <v>106</v>
      </c>
      <c r="J61" s="46" t="s">
        <v>741</v>
      </c>
      <c r="K61" s="46" t="s">
        <v>778</v>
      </c>
    </row>
    <row r="62" s="53" customFormat="1" ht="52" customHeight="1" spans="1:11">
      <c r="A62" s="58"/>
      <c r="B62" s="46"/>
      <c r="C62" s="111"/>
      <c r="D62" s="32"/>
      <c r="E62" s="32"/>
      <c r="F62" s="32" t="s">
        <v>109</v>
      </c>
      <c r="G62" s="38" t="s">
        <v>110</v>
      </c>
      <c r="H62" s="38" t="s">
        <v>787</v>
      </c>
      <c r="I62" s="38" t="s">
        <v>106</v>
      </c>
      <c r="J62" s="46" t="s">
        <v>741</v>
      </c>
      <c r="K62" s="278" t="s">
        <v>788</v>
      </c>
    </row>
    <row r="63" s="53" customFormat="1" ht="52" customHeight="1" spans="1:11">
      <c r="A63" s="58"/>
      <c r="B63" s="46"/>
      <c r="C63" s="111"/>
      <c r="D63" s="32"/>
      <c r="E63" s="32"/>
      <c r="F63" s="32" t="s">
        <v>109</v>
      </c>
      <c r="G63" s="38" t="s">
        <v>110</v>
      </c>
      <c r="H63" s="38" t="s">
        <v>789</v>
      </c>
      <c r="I63" s="38" t="s">
        <v>106</v>
      </c>
      <c r="J63" s="46" t="s">
        <v>741</v>
      </c>
      <c r="K63" s="278" t="s">
        <v>790</v>
      </c>
    </row>
    <row r="64" s="53" customFormat="1" ht="73" customHeight="1" spans="1:11">
      <c r="A64" s="58">
        <v>23</v>
      </c>
      <c r="B64" s="28" t="s">
        <v>791</v>
      </c>
      <c r="C64" s="111" t="s">
        <v>792</v>
      </c>
      <c r="D64" s="32" t="s">
        <v>793</v>
      </c>
      <c r="E64" s="32" t="s">
        <v>794</v>
      </c>
      <c r="F64" s="32" t="s">
        <v>109</v>
      </c>
      <c r="G64" s="46" t="s">
        <v>110</v>
      </c>
      <c r="H64" s="46" t="s">
        <v>795</v>
      </c>
      <c r="I64" s="38" t="s">
        <v>274</v>
      </c>
      <c r="J64" s="46" t="s">
        <v>741</v>
      </c>
      <c r="K64" s="38">
        <v>8</v>
      </c>
    </row>
    <row r="65" s="53" customFormat="1" ht="73" customHeight="1" spans="1:11">
      <c r="A65" s="58"/>
      <c r="B65" s="28"/>
      <c r="C65" s="111"/>
      <c r="D65" s="32"/>
      <c r="E65" s="32"/>
      <c r="F65" s="32" t="s">
        <v>109</v>
      </c>
      <c r="G65" s="46" t="s">
        <v>113</v>
      </c>
      <c r="H65" s="46" t="s">
        <v>796</v>
      </c>
      <c r="I65" s="38" t="s">
        <v>274</v>
      </c>
      <c r="J65" s="46" t="s">
        <v>741</v>
      </c>
      <c r="K65" s="38">
        <v>300</v>
      </c>
    </row>
    <row r="66" s="53" customFormat="1" ht="92" customHeight="1" spans="1:11">
      <c r="A66" s="58">
        <v>24</v>
      </c>
      <c r="B66" s="36" t="s">
        <v>797</v>
      </c>
      <c r="C66" s="111" t="s">
        <v>798</v>
      </c>
      <c r="D66" s="32" t="s">
        <v>793</v>
      </c>
      <c r="E66" s="32" t="s">
        <v>794</v>
      </c>
      <c r="F66" s="32" t="s">
        <v>109</v>
      </c>
      <c r="G66" s="46" t="s">
        <v>110</v>
      </c>
      <c r="H66" s="46" t="s">
        <v>799</v>
      </c>
      <c r="I66" s="38" t="s">
        <v>274</v>
      </c>
      <c r="J66" s="46" t="s">
        <v>741</v>
      </c>
      <c r="K66" s="78">
        <v>8</v>
      </c>
    </row>
    <row r="67" s="53" customFormat="1" ht="73" customHeight="1" spans="1:11">
      <c r="A67" s="58"/>
      <c r="B67" s="28"/>
      <c r="C67" s="111"/>
      <c r="D67" s="32"/>
      <c r="E67" s="32"/>
      <c r="F67" s="32" t="s">
        <v>109</v>
      </c>
      <c r="G67" s="46" t="s">
        <v>113</v>
      </c>
      <c r="H67" s="46" t="s">
        <v>800</v>
      </c>
      <c r="I67" s="38" t="s">
        <v>274</v>
      </c>
      <c r="J67" s="46" t="s">
        <v>741</v>
      </c>
      <c r="K67" s="78">
        <v>120</v>
      </c>
    </row>
    <row r="68" s="52" customFormat="1" ht="107" customHeight="1" spans="1:11">
      <c r="A68" s="58">
        <v>25</v>
      </c>
      <c r="B68" s="36" t="s">
        <v>801</v>
      </c>
      <c r="C68" s="111" t="s">
        <v>802</v>
      </c>
      <c r="D68" s="32" t="s">
        <v>793</v>
      </c>
      <c r="E68" s="32" t="s">
        <v>738</v>
      </c>
      <c r="F68" s="32" t="s">
        <v>109</v>
      </c>
      <c r="G68" s="38" t="s">
        <v>113</v>
      </c>
      <c r="H68" s="38" t="s">
        <v>803</v>
      </c>
      <c r="I68" s="38" t="s">
        <v>274</v>
      </c>
      <c r="J68" s="46" t="s">
        <v>741</v>
      </c>
      <c r="K68" s="200">
        <v>120</v>
      </c>
    </row>
    <row r="69" s="52" customFormat="1" ht="107" customHeight="1" spans="1:11">
      <c r="A69" s="58"/>
      <c r="B69" s="28"/>
      <c r="C69" s="111"/>
      <c r="D69" s="32"/>
      <c r="E69" s="32"/>
      <c r="F69" s="608" t="s">
        <v>321</v>
      </c>
      <c r="G69" s="609" t="s">
        <v>804</v>
      </c>
      <c r="H69" s="609" t="s">
        <v>805</v>
      </c>
      <c r="I69" s="38" t="s">
        <v>274</v>
      </c>
      <c r="J69" s="46" t="s">
        <v>741</v>
      </c>
      <c r="K69" s="611">
        <v>0.9</v>
      </c>
    </row>
    <row r="70" s="52" customFormat="1" ht="73" customHeight="1" spans="1:11">
      <c r="A70" s="58">
        <v>26</v>
      </c>
      <c r="B70" s="36" t="s">
        <v>806</v>
      </c>
      <c r="C70" s="111" t="s">
        <v>807</v>
      </c>
      <c r="D70" s="32" t="s">
        <v>793</v>
      </c>
      <c r="E70" s="32" t="s">
        <v>753</v>
      </c>
      <c r="F70" s="32" t="s">
        <v>109</v>
      </c>
      <c r="G70" s="38" t="s">
        <v>113</v>
      </c>
      <c r="H70" s="38" t="s">
        <v>800</v>
      </c>
      <c r="I70" s="38" t="s">
        <v>274</v>
      </c>
      <c r="J70" s="46" t="s">
        <v>741</v>
      </c>
      <c r="K70" s="77">
        <v>1</v>
      </c>
    </row>
    <row r="71" s="52" customFormat="1" ht="115" customHeight="1" spans="1:11">
      <c r="A71" s="58"/>
      <c r="B71" s="28"/>
      <c r="C71" s="111"/>
      <c r="D71" s="32"/>
      <c r="E71" s="32"/>
      <c r="F71" s="32" t="s">
        <v>109</v>
      </c>
      <c r="G71" s="38" t="s">
        <v>110</v>
      </c>
      <c r="H71" s="38" t="s">
        <v>808</v>
      </c>
      <c r="I71" s="38" t="s">
        <v>274</v>
      </c>
      <c r="J71" s="46" t="s">
        <v>741</v>
      </c>
      <c r="K71" s="78">
        <v>4</v>
      </c>
    </row>
    <row r="72" s="52" customFormat="1" ht="129" customHeight="1" spans="1:11">
      <c r="A72" s="58">
        <v>27</v>
      </c>
      <c r="B72" s="46" t="s">
        <v>809</v>
      </c>
      <c r="C72" s="111" t="s">
        <v>810</v>
      </c>
      <c r="D72" s="32" t="s">
        <v>793</v>
      </c>
      <c r="E72" s="32" t="s">
        <v>738</v>
      </c>
      <c r="F72" s="32" t="s">
        <v>109</v>
      </c>
      <c r="G72" s="38" t="s">
        <v>113</v>
      </c>
      <c r="H72" s="38" t="s">
        <v>811</v>
      </c>
      <c r="I72" s="38" t="s">
        <v>274</v>
      </c>
      <c r="J72" s="46" t="s">
        <v>741</v>
      </c>
      <c r="K72" s="77">
        <v>1</v>
      </c>
    </row>
    <row r="73" s="52" customFormat="1" ht="129" customHeight="1" spans="1:11">
      <c r="A73" s="58"/>
      <c r="B73" s="46"/>
      <c r="C73" s="610"/>
      <c r="D73" s="154"/>
      <c r="E73" s="154"/>
      <c r="F73" s="154" t="s">
        <v>109</v>
      </c>
      <c r="G73" s="421" t="s">
        <v>110</v>
      </c>
      <c r="H73" s="421" t="s">
        <v>812</v>
      </c>
      <c r="I73" s="421" t="s">
        <v>274</v>
      </c>
      <c r="J73" s="153" t="s">
        <v>741</v>
      </c>
      <c r="K73" s="612">
        <v>400</v>
      </c>
    </row>
  </sheetData>
  <mergeCells count="15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0"/>
    <mergeCell ref="A21:A22"/>
    <mergeCell ref="A23:A24"/>
    <mergeCell ref="A25:A26"/>
    <mergeCell ref="A27:A28"/>
    <mergeCell ref="A29:A33"/>
    <mergeCell ref="A34:A35"/>
    <mergeCell ref="A36:A37"/>
    <mergeCell ref="A38:A39"/>
    <mergeCell ref="A40:A41"/>
    <mergeCell ref="A42:A43"/>
    <mergeCell ref="A44:A45"/>
    <mergeCell ref="A46:A47"/>
    <mergeCell ref="A48:A49"/>
    <mergeCell ref="A50:A51"/>
    <mergeCell ref="A52:A53"/>
    <mergeCell ref="A54:A59"/>
    <mergeCell ref="A60:A63"/>
    <mergeCell ref="A64:A65"/>
    <mergeCell ref="A66:A67"/>
    <mergeCell ref="A68:A69"/>
    <mergeCell ref="A70:A71"/>
    <mergeCell ref="A72:A73"/>
    <mergeCell ref="B9:B10"/>
    <mergeCell ref="B11:B12"/>
    <mergeCell ref="B13:B14"/>
    <mergeCell ref="B15:B16"/>
    <mergeCell ref="B17:B18"/>
    <mergeCell ref="B19:B20"/>
    <mergeCell ref="B21:B22"/>
    <mergeCell ref="B23:B24"/>
    <mergeCell ref="B25:B26"/>
    <mergeCell ref="B27:B28"/>
    <mergeCell ref="B29:B33"/>
    <mergeCell ref="B34:B35"/>
    <mergeCell ref="B36:B37"/>
    <mergeCell ref="B38:B39"/>
    <mergeCell ref="B40:B41"/>
    <mergeCell ref="B42:B43"/>
    <mergeCell ref="B44:B45"/>
    <mergeCell ref="B46:B47"/>
    <mergeCell ref="B48:B49"/>
    <mergeCell ref="B50:B51"/>
    <mergeCell ref="B52:B53"/>
    <mergeCell ref="B54:B59"/>
    <mergeCell ref="B60:B63"/>
    <mergeCell ref="B64:B65"/>
    <mergeCell ref="B66:B67"/>
    <mergeCell ref="B68:B69"/>
    <mergeCell ref="B70:B71"/>
    <mergeCell ref="B72:B73"/>
    <mergeCell ref="C9:C10"/>
    <mergeCell ref="C11:C12"/>
    <mergeCell ref="C13:C14"/>
    <mergeCell ref="C15:C16"/>
    <mergeCell ref="C17:C18"/>
    <mergeCell ref="C19:C20"/>
    <mergeCell ref="C21:C22"/>
    <mergeCell ref="C23:C24"/>
    <mergeCell ref="C25:C26"/>
    <mergeCell ref="C27:C28"/>
    <mergeCell ref="C29:C33"/>
    <mergeCell ref="C34:C35"/>
    <mergeCell ref="C36:C37"/>
    <mergeCell ref="C38:C39"/>
    <mergeCell ref="C40:C41"/>
    <mergeCell ref="C42:C43"/>
    <mergeCell ref="C44:C45"/>
    <mergeCell ref="C46:C47"/>
    <mergeCell ref="C48:C49"/>
    <mergeCell ref="C50:C51"/>
    <mergeCell ref="C52:C53"/>
    <mergeCell ref="C54:C59"/>
    <mergeCell ref="C60:C63"/>
    <mergeCell ref="C64:C65"/>
    <mergeCell ref="C66:C67"/>
    <mergeCell ref="C68:C69"/>
    <mergeCell ref="C70:C71"/>
    <mergeCell ref="C72:C73"/>
    <mergeCell ref="D9:D10"/>
    <mergeCell ref="D11:D12"/>
    <mergeCell ref="D13:D14"/>
    <mergeCell ref="D15:D16"/>
    <mergeCell ref="D17:D18"/>
    <mergeCell ref="D19:D20"/>
    <mergeCell ref="D21:D22"/>
    <mergeCell ref="D23:D24"/>
    <mergeCell ref="D25:D26"/>
    <mergeCell ref="D27:D28"/>
    <mergeCell ref="D29:D33"/>
    <mergeCell ref="D34:D35"/>
    <mergeCell ref="D36:D37"/>
    <mergeCell ref="D38:D39"/>
    <mergeCell ref="D40:D41"/>
    <mergeCell ref="D42:D43"/>
    <mergeCell ref="D44:D45"/>
    <mergeCell ref="D46:D47"/>
    <mergeCell ref="D48:D49"/>
    <mergeCell ref="D50:D51"/>
    <mergeCell ref="D52:D53"/>
    <mergeCell ref="D54:D59"/>
    <mergeCell ref="D60:D63"/>
    <mergeCell ref="D64:D65"/>
    <mergeCell ref="D66:D67"/>
    <mergeCell ref="D68:D69"/>
    <mergeCell ref="D70:D71"/>
    <mergeCell ref="D72:D73"/>
    <mergeCell ref="E9:E10"/>
    <mergeCell ref="E11:E12"/>
    <mergeCell ref="E13:E14"/>
    <mergeCell ref="E15:E16"/>
    <mergeCell ref="E17:E18"/>
    <mergeCell ref="E19:E20"/>
    <mergeCell ref="E21:E22"/>
    <mergeCell ref="E23:E24"/>
    <mergeCell ref="E25:E26"/>
    <mergeCell ref="E27:E28"/>
    <mergeCell ref="E29:E33"/>
    <mergeCell ref="E34:E35"/>
    <mergeCell ref="E36:E37"/>
    <mergeCell ref="E38:E39"/>
    <mergeCell ref="E40:E41"/>
    <mergeCell ref="E42:E43"/>
    <mergeCell ref="E44:E45"/>
    <mergeCell ref="E46:E47"/>
    <mergeCell ref="E48:E49"/>
    <mergeCell ref="E50:E51"/>
    <mergeCell ref="E52:E53"/>
    <mergeCell ref="E54:E59"/>
    <mergeCell ref="E60:E63"/>
    <mergeCell ref="E64:E65"/>
    <mergeCell ref="E66:E67"/>
    <mergeCell ref="E68:E69"/>
    <mergeCell ref="E70:E71"/>
    <mergeCell ref="E72:E73"/>
    <mergeCell ref="I9:I10"/>
    <mergeCell ref="J9:J10"/>
    <mergeCell ref="K9:K10"/>
  </mergeCells>
  <pageMargins left="0.75" right="0.75" top="1" bottom="1" header="0.5" footer="0.5"/>
  <pageSetup paperSize="9" scale="38"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zoomScale="55" zoomScaleNormal="55" workbookViewId="0">
      <selection activeCell="G6" sqref="G6:K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813</v>
      </c>
      <c r="C3" s="80"/>
      <c r="D3" s="80"/>
      <c r="E3" s="80"/>
      <c r="F3" s="10" t="s">
        <v>75</v>
      </c>
      <c r="G3" s="11" t="s">
        <v>14</v>
      </c>
      <c r="H3" s="11"/>
      <c r="I3" s="11"/>
      <c r="J3" s="11"/>
      <c r="K3" s="39"/>
    </row>
    <row r="4" s="2" customFormat="1" ht="69" customHeight="1" spans="1:11">
      <c r="A4" s="8" t="s">
        <v>76</v>
      </c>
      <c r="B4" s="10" t="s">
        <v>77</v>
      </c>
      <c r="C4" s="12" t="s">
        <v>814</v>
      </c>
      <c r="D4" s="13"/>
      <c r="E4" s="14"/>
      <c r="F4" s="10" t="s">
        <v>78</v>
      </c>
      <c r="G4" s="11">
        <v>0</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c r="H6" s="16"/>
      <c r="I6" s="16"/>
      <c r="J6" s="16"/>
      <c r="K6" s="41"/>
    </row>
    <row r="7" s="2" customFormat="1" ht="67" customHeight="1" spans="1:11">
      <c r="A7" s="19"/>
      <c r="B7" s="20" t="s">
        <v>85</v>
      </c>
      <c r="C7" s="17">
        <v>269.22</v>
      </c>
      <c r="D7" s="17"/>
      <c r="E7" s="17"/>
      <c r="F7" s="8" t="s">
        <v>86</v>
      </c>
      <c r="G7" s="16"/>
      <c r="H7" s="16"/>
      <c r="I7" s="16"/>
      <c r="J7" s="16"/>
      <c r="K7" s="41"/>
    </row>
    <row r="8" s="3" customFormat="1" ht="282" customHeight="1" spans="1:11">
      <c r="A8" s="21" t="s">
        <v>87</v>
      </c>
      <c r="B8" s="67" t="s">
        <v>815</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816</v>
      </c>
      <c r="C11" s="29" t="s">
        <v>817</v>
      </c>
      <c r="D11" s="30" t="s">
        <v>818</v>
      </c>
      <c r="E11" s="30" t="s">
        <v>625</v>
      </c>
      <c r="F11" s="32" t="s">
        <v>109</v>
      </c>
      <c r="G11" s="32" t="s">
        <v>103</v>
      </c>
      <c r="H11" s="32" t="s">
        <v>819</v>
      </c>
      <c r="I11" s="82" t="s">
        <v>106</v>
      </c>
      <c r="J11" s="32" t="s">
        <v>107</v>
      </c>
      <c r="K11" s="82" t="s">
        <v>136</v>
      </c>
    </row>
    <row r="12" s="3" customFormat="1" ht="52" customHeight="1" spans="1:11">
      <c r="A12" s="8"/>
      <c r="B12" s="28"/>
      <c r="C12" s="30"/>
      <c r="D12" s="30"/>
      <c r="E12" s="30"/>
      <c r="F12" s="32" t="s">
        <v>109</v>
      </c>
      <c r="G12" s="32" t="s">
        <v>103</v>
      </c>
      <c r="H12" s="32" t="s">
        <v>820</v>
      </c>
      <c r="I12" s="82" t="s">
        <v>106</v>
      </c>
      <c r="J12" s="32" t="s">
        <v>107</v>
      </c>
      <c r="K12" s="82" t="s">
        <v>153</v>
      </c>
    </row>
    <row r="13" s="3" customFormat="1" ht="52" customHeight="1" spans="1:11">
      <c r="A13" s="8"/>
      <c r="B13" s="28"/>
      <c r="C13" s="30"/>
      <c r="D13" s="30"/>
      <c r="E13" s="30"/>
      <c r="F13" s="32" t="s">
        <v>109</v>
      </c>
      <c r="G13" s="32" t="s">
        <v>110</v>
      </c>
      <c r="H13" s="32" t="s">
        <v>821</v>
      </c>
      <c r="I13" s="82" t="s">
        <v>106</v>
      </c>
      <c r="J13" s="32" t="s">
        <v>112</v>
      </c>
      <c r="K13" s="82" t="s">
        <v>822</v>
      </c>
    </row>
    <row r="14" s="3" customFormat="1" ht="52" customHeight="1" spans="1:11">
      <c r="A14" s="8"/>
      <c r="B14" s="28"/>
      <c r="C14" s="30"/>
      <c r="D14" s="30"/>
      <c r="E14" s="30"/>
      <c r="F14" s="32" t="s">
        <v>109</v>
      </c>
      <c r="G14" s="32" t="s">
        <v>110</v>
      </c>
      <c r="H14" s="32" t="s">
        <v>823</v>
      </c>
      <c r="I14" s="82" t="s">
        <v>106</v>
      </c>
      <c r="J14" s="32" t="s">
        <v>112</v>
      </c>
      <c r="K14" s="82" t="s">
        <v>824</v>
      </c>
    </row>
    <row r="15" s="3" customFormat="1" ht="52" customHeight="1" spans="1:11">
      <c r="A15" s="8"/>
      <c r="B15" s="34"/>
      <c r="C15" s="30"/>
      <c r="D15" s="35"/>
      <c r="E15" s="35"/>
      <c r="F15" s="32" t="s">
        <v>117</v>
      </c>
      <c r="G15" s="32" t="s">
        <v>181</v>
      </c>
      <c r="H15" s="82" t="s">
        <v>825</v>
      </c>
      <c r="I15" s="82" t="s">
        <v>106</v>
      </c>
      <c r="J15" s="32" t="s">
        <v>112</v>
      </c>
      <c r="K15" s="82" t="s">
        <v>826</v>
      </c>
    </row>
    <row r="16" s="3" customFormat="1" ht="199" customHeight="1" spans="1:11">
      <c r="A16" s="8">
        <v>2</v>
      </c>
      <c r="B16" s="46" t="s">
        <v>827</v>
      </c>
      <c r="C16" s="32" t="s">
        <v>828</v>
      </c>
      <c r="D16" s="32" t="s">
        <v>829</v>
      </c>
      <c r="E16" s="32" t="s">
        <v>830</v>
      </c>
      <c r="F16" s="32" t="s">
        <v>109</v>
      </c>
      <c r="G16" s="32" t="s">
        <v>110</v>
      </c>
      <c r="H16" s="82" t="s">
        <v>831</v>
      </c>
      <c r="I16" s="82" t="s">
        <v>106</v>
      </c>
      <c r="J16" s="32" t="s">
        <v>112</v>
      </c>
      <c r="K16" s="143" t="s">
        <v>832</v>
      </c>
    </row>
    <row r="17" s="3" customFormat="1" ht="52" customHeight="1" spans="1:11">
      <c r="A17" s="8"/>
      <c r="B17" s="46"/>
      <c r="C17" s="32"/>
      <c r="D17" s="32"/>
      <c r="E17" s="32"/>
      <c r="F17" s="32" t="s">
        <v>109</v>
      </c>
      <c r="G17" s="32" t="s">
        <v>113</v>
      </c>
      <c r="H17" s="82" t="s">
        <v>833</v>
      </c>
      <c r="I17" s="82" t="s">
        <v>106</v>
      </c>
      <c r="J17" s="32" t="s">
        <v>112</v>
      </c>
      <c r="K17" s="143" t="s">
        <v>834</v>
      </c>
    </row>
    <row r="18" s="3" customFormat="1" ht="129" customHeight="1" spans="1:11">
      <c r="A18" s="8"/>
      <c r="B18" s="46"/>
      <c r="C18" s="32"/>
      <c r="D18" s="32"/>
      <c r="E18" s="32"/>
      <c r="F18" s="32" t="s">
        <v>117</v>
      </c>
      <c r="G18" s="32" t="s">
        <v>158</v>
      </c>
      <c r="H18" s="82" t="s">
        <v>835</v>
      </c>
      <c r="I18" s="82" t="s">
        <v>106</v>
      </c>
      <c r="J18" s="32" t="s">
        <v>112</v>
      </c>
      <c r="K18" s="284">
        <v>0.8</v>
      </c>
    </row>
    <row r="19" s="3" customFormat="1" ht="129" customHeight="1" spans="1:11">
      <c r="A19" s="8">
        <v>3</v>
      </c>
      <c r="B19" s="46" t="s">
        <v>836</v>
      </c>
      <c r="C19" s="32" t="s">
        <v>837</v>
      </c>
      <c r="D19" s="32" t="s">
        <v>838</v>
      </c>
      <c r="E19" s="30" t="s">
        <v>839</v>
      </c>
      <c r="F19" s="32" t="s">
        <v>109</v>
      </c>
      <c r="G19" s="32" t="s">
        <v>103</v>
      </c>
      <c r="H19" s="32" t="s">
        <v>840</v>
      </c>
      <c r="I19" s="82" t="s">
        <v>106</v>
      </c>
      <c r="J19" s="32" t="s">
        <v>107</v>
      </c>
      <c r="K19" s="82" t="s">
        <v>543</v>
      </c>
    </row>
    <row r="20" s="3" customFormat="1" ht="129" customHeight="1" spans="1:11">
      <c r="A20" s="8"/>
      <c r="B20" s="46"/>
      <c r="C20" s="32"/>
      <c r="D20" s="32"/>
      <c r="E20" s="30"/>
      <c r="F20" s="32" t="s">
        <v>109</v>
      </c>
      <c r="G20" s="32" t="s">
        <v>110</v>
      </c>
      <c r="H20" s="32" t="s">
        <v>841</v>
      </c>
      <c r="I20" s="82" t="s">
        <v>106</v>
      </c>
      <c r="J20" s="32" t="s">
        <v>112</v>
      </c>
      <c r="K20" s="82" t="s">
        <v>842</v>
      </c>
    </row>
    <row r="21" s="3" customFormat="1" ht="129" customHeight="1" spans="1:11">
      <c r="A21" s="8"/>
      <c r="B21" s="46"/>
      <c r="C21" s="32"/>
      <c r="D21" s="32"/>
      <c r="E21" s="30"/>
      <c r="F21" s="32" t="s">
        <v>109</v>
      </c>
      <c r="G21" s="32" t="s">
        <v>103</v>
      </c>
      <c r="H21" s="32" t="s">
        <v>843</v>
      </c>
      <c r="I21" s="82" t="s">
        <v>106</v>
      </c>
      <c r="J21" s="32" t="s">
        <v>112</v>
      </c>
      <c r="K21" s="82" t="s">
        <v>543</v>
      </c>
    </row>
    <row r="22" s="3" customFormat="1" ht="129" customHeight="1" spans="1:11">
      <c r="A22" s="8"/>
      <c r="B22" s="46"/>
      <c r="C22" s="32"/>
      <c r="D22" s="32"/>
      <c r="E22" s="30"/>
      <c r="F22" s="32" t="s">
        <v>109</v>
      </c>
      <c r="G22" s="32" t="s">
        <v>110</v>
      </c>
      <c r="H22" s="32" t="s">
        <v>844</v>
      </c>
      <c r="I22" s="82" t="s">
        <v>106</v>
      </c>
      <c r="J22" s="32" t="s">
        <v>112</v>
      </c>
      <c r="K22" s="82" t="s">
        <v>822</v>
      </c>
    </row>
    <row r="23" s="3" customFormat="1" ht="129" customHeight="1" spans="1:11">
      <c r="A23" s="8"/>
      <c r="B23" s="46"/>
      <c r="C23" s="32"/>
      <c r="D23" s="32"/>
      <c r="E23" s="35"/>
      <c r="F23" s="32" t="s">
        <v>117</v>
      </c>
      <c r="G23" s="32" t="s">
        <v>181</v>
      </c>
      <c r="H23" s="32" t="s">
        <v>845</v>
      </c>
      <c r="I23" s="82" t="s">
        <v>106</v>
      </c>
      <c r="J23" s="32" t="s">
        <v>112</v>
      </c>
      <c r="K23" s="95">
        <v>0.9</v>
      </c>
    </row>
    <row r="24" s="3" customFormat="1" ht="129" customHeight="1" spans="1:11">
      <c r="A24" s="8">
        <v>4</v>
      </c>
      <c r="B24" s="46" t="s">
        <v>846</v>
      </c>
      <c r="C24" s="32" t="s">
        <v>847</v>
      </c>
      <c r="D24" s="32" t="s">
        <v>848</v>
      </c>
      <c r="E24" s="30" t="s">
        <v>849</v>
      </c>
      <c r="F24" s="32" t="s">
        <v>109</v>
      </c>
      <c r="G24" s="32" t="s">
        <v>103</v>
      </c>
      <c r="H24" s="32" t="s">
        <v>850</v>
      </c>
      <c r="I24" s="82" t="s">
        <v>106</v>
      </c>
      <c r="J24" s="32" t="s">
        <v>107</v>
      </c>
      <c r="K24" s="82" t="s">
        <v>136</v>
      </c>
    </row>
    <row r="25" s="3" customFormat="1" ht="129" customHeight="1" spans="1:11">
      <c r="A25" s="8"/>
      <c r="B25" s="46"/>
      <c r="C25" s="32"/>
      <c r="D25" s="32"/>
      <c r="E25" s="30"/>
      <c r="F25" s="32" t="s">
        <v>109</v>
      </c>
      <c r="G25" s="32" t="s">
        <v>110</v>
      </c>
      <c r="H25" s="32" t="s">
        <v>851</v>
      </c>
      <c r="I25" s="82" t="s">
        <v>106</v>
      </c>
      <c r="J25" s="32" t="s">
        <v>112</v>
      </c>
      <c r="K25" s="82" t="s">
        <v>852</v>
      </c>
    </row>
    <row r="26" s="3" customFormat="1" ht="129" customHeight="1" spans="1:11">
      <c r="A26" s="8"/>
      <c r="B26" s="46"/>
      <c r="C26" s="32"/>
      <c r="D26" s="32"/>
      <c r="E26" s="30"/>
      <c r="F26" s="32" t="s">
        <v>109</v>
      </c>
      <c r="G26" s="32" t="s">
        <v>110</v>
      </c>
      <c r="H26" s="32" t="s">
        <v>853</v>
      </c>
      <c r="I26" s="82" t="s">
        <v>106</v>
      </c>
      <c r="J26" s="32" t="s">
        <v>112</v>
      </c>
      <c r="K26" s="82" t="s">
        <v>854</v>
      </c>
    </row>
    <row r="27" s="3" customFormat="1" ht="129" customHeight="1" spans="1:11">
      <c r="A27" s="8"/>
      <c r="B27" s="46"/>
      <c r="C27" s="32"/>
      <c r="D27" s="32"/>
      <c r="E27" s="30"/>
      <c r="F27" s="32" t="s">
        <v>109</v>
      </c>
      <c r="G27" s="32" t="s">
        <v>113</v>
      </c>
      <c r="H27" s="32" t="s">
        <v>855</v>
      </c>
      <c r="I27" s="82" t="s">
        <v>106</v>
      </c>
      <c r="J27" s="32" t="s">
        <v>199</v>
      </c>
      <c r="K27" s="95">
        <v>1</v>
      </c>
    </row>
    <row r="28" s="3" customFormat="1" ht="129" customHeight="1" spans="1:11">
      <c r="A28" s="8"/>
      <c r="B28" s="46"/>
      <c r="C28" s="32"/>
      <c r="D28" s="32"/>
      <c r="E28" s="35"/>
      <c r="F28" s="32" t="s">
        <v>117</v>
      </c>
      <c r="G28" s="32" t="s">
        <v>181</v>
      </c>
      <c r="H28" s="32" t="s">
        <v>856</v>
      </c>
      <c r="I28" s="82" t="s">
        <v>106</v>
      </c>
      <c r="J28" s="32" t="s">
        <v>199</v>
      </c>
      <c r="K28" s="95">
        <v>1</v>
      </c>
    </row>
    <row r="29" s="3" customFormat="1" ht="129" customHeight="1" spans="1:11">
      <c r="A29" s="8">
        <v>5</v>
      </c>
      <c r="B29" s="46" t="s">
        <v>857</v>
      </c>
      <c r="C29" s="32" t="s">
        <v>858</v>
      </c>
      <c r="D29" s="32" t="s">
        <v>859</v>
      </c>
      <c r="E29" s="30" t="s">
        <v>849</v>
      </c>
      <c r="F29" s="32" t="s">
        <v>109</v>
      </c>
      <c r="G29" s="32" t="s">
        <v>103</v>
      </c>
      <c r="H29" s="32" t="s">
        <v>860</v>
      </c>
      <c r="I29" s="82" t="s">
        <v>106</v>
      </c>
      <c r="J29" s="32" t="s">
        <v>107</v>
      </c>
      <c r="K29" s="82" t="s">
        <v>861</v>
      </c>
    </row>
    <row r="30" s="3" customFormat="1" ht="129" customHeight="1" spans="1:11">
      <c r="A30" s="8"/>
      <c r="B30" s="46"/>
      <c r="C30" s="32"/>
      <c r="D30" s="32"/>
      <c r="E30" s="30"/>
      <c r="F30" s="32" t="s">
        <v>109</v>
      </c>
      <c r="G30" s="32" t="s">
        <v>110</v>
      </c>
      <c r="H30" s="32" t="s">
        <v>862</v>
      </c>
      <c r="I30" s="82" t="s">
        <v>106</v>
      </c>
      <c r="J30" s="32" t="s">
        <v>112</v>
      </c>
      <c r="K30" s="82" t="s">
        <v>863</v>
      </c>
    </row>
    <row r="31" s="3" customFormat="1" ht="129" customHeight="1" spans="1:11">
      <c r="A31" s="8"/>
      <c r="B31" s="46"/>
      <c r="C31" s="32"/>
      <c r="D31" s="32"/>
      <c r="E31" s="30"/>
      <c r="F31" s="32" t="s">
        <v>109</v>
      </c>
      <c r="G31" s="32" t="s">
        <v>113</v>
      </c>
      <c r="H31" s="32" t="s">
        <v>864</v>
      </c>
      <c r="I31" s="82" t="s">
        <v>106</v>
      </c>
      <c r="J31" s="32" t="s">
        <v>199</v>
      </c>
      <c r="K31" s="95">
        <v>1</v>
      </c>
    </row>
    <row r="32" s="3" customFormat="1" ht="129" customHeight="1" spans="1:11">
      <c r="A32" s="8"/>
      <c r="B32" s="46"/>
      <c r="C32" s="32"/>
      <c r="D32" s="32"/>
      <c r="E32" s="30"/>
      <c r="F32" s="32" t="s">
        <v>109</v>
      </c>
      <c r="G32" s="32" t="s">
        <v>115</v>
      </c>
      <c r="H32" s="32" t="s">
        <v>865</v>
      </c>
      <c r="I32" s="82" t="s">
        <v>106</v>
      </c>
      <c r="J32" s="32" t="s">
        <v>107</v>
      </c>
      <c r="K32" s="95" t="s">
        <v>866</v>
      </c>
    </row>
    <row r="33" s="3" customFormat="1" ht="129" customHeight="1" spans="1:11">
      <c r="A33" s="8"/>
      <c r="B33" s="46"/>
      <c r="C33" s="32"/>
      <c r="D33" s="32"/>
      <c r="E33" s="35"/>
      <c r="F33" s="32" t="s">
        <v>117</v>
      </c>
      <c r="G33" s="32" t="s">
        <v>158</v>
      </c>
      <c r="H33" s="32" t="s">
        <v>867</v>
      </c>
      <c r="I33" s="82" t="s">
        <v>106</v>
      </c>
      <c r="J33" s="32" t="s">
        <v>199</v>
      </c>
      <c r="K33" s="95">
        <v>1</v>
      </c>
    </row>
    <row r="34" s="3" customFormat="1" ht="129" customHeight="1" spans="1:11">
      <c r="A34" s="8">
        <v>6</v>
      </c>
      <c r="B34" s="46" t="s">
        <v>868</v>
      </c>
      <c r="C34" s="32" t="s">
        <v>869</v>
      </c>
      <c r="D34" s="32" t="s">
        <v>870</v>
      </c>
      <c r="E34" s="32" t="s">
        <v>871</v>
      </c>
      <c r="F34" s="32" t="s">
        <v>109</v>
      </c>
      <c r="G34" s="32" t="s">
        <v>110</v>
      </c>
      <c r="H34" s="32" t="s">
        <v>872</v>
      </c>
      <c r="I34" s="82" t="s">
        <v>106</v>
      </c>
      <c r="J34" s="32" t="s">
        <v>112</v>
      </c>
      <c r="K34" s="143" t="s">
        <v>873</v>
      </c>
    </row>
    <row r="35" s="3" customFormat="1" ht="129" customHeight="1" spans="1:11">
      <c r="A35" s="8"/>
      <c r="B35" s="46"/>
      <c r="C35" s="32"/>
      <c r="D35" s="32"/>
      <c r="E35" s="32"/>
      <c r="F35" s="32" t="s">
        <v>109</v>
      </c>
      <c r="G35" s="32" t="s">
        <v>110</v>
      </c>
      <c r="H35" s="32" t="s">
        <v>874</v>
      </c>
      <c r="I35" s="82" t="s">
        <v>106</v>
      </c>
      <c r="J35" s="32" t="s">
        <v>112</v>
      </c>
      <c r="K35" s="143" t="s">
        <v>875</v>
      </c>
    </row>
    <row r="36" s="3" customFormat="1" ht="129" customHeight="1" spans="1:11">
      <c r="A36" s="8"/>
      <c r="B36" s="46"/>
      <c r="C36" s="32"/>
      <c r="D36" s="32"/>
      <c r="E36" s="32"/>
      <c r="F36" s="32" t="s">
        <v>109</v>
      </c>
      <c r="G36" s="32" t="s">
        <v>113</v>
      </c>
      <c r="H36" s="32" t="s">
        <v>876</v>
      </c>
      <c r="I36" s="82" t="s">
        <v>106</v>
      </c>
      <c r="J36" s="32" t="s">
        <v>112</v>
      </c>
      <c r="K36" s="284">
        <v>0.95</v>
      </c>
    </row>
    <row r="37" s="3" customFormat="1" ht="129" customHeight="1" spans="1:11">
      <c r="A37" s="8">
        <v>7</v>
      </c>
      <c r="B37" s="46" t="s">
        <v>877</v>
      </c>
      <c r="C37" s="32" t="s">
        <v>878</v>
      </c>
      <c r="D37" s="32" t="s">
        <v>879</v>
      </c>
      <c r="E37" s="32" t="s">
        <v>880</v>
      </c>
      <c r="F37" s="32" t="s">
        <v>109</v>
      </c>
      <c r="G37" s="32" t="s">
        <v>103</v>
      </c>
      <c r="H37" s="32" t="s">
        <v>881</v>
      </c>
      <c r="I37" s="82" t="s">
        <v>106</v>
      </c>
      <c r="J37" s="32" t="s">
        <v>107</v>
      </c>
      <c r="K37" s="143" t="s">
        <v>880</v>
      </c>
    </row>
    <row r="38" s="3" customFormat="1" ht="129" customHeight="1" spans="1:11">
      <c r="A38" s="8"/>
      <c r="B38" s="46"/>
      <c r="C38" s="32"/>
      <c r="D38" s="32"/>
      <c r="E38" s="32"/>
      <c r="F38" s="32" t="s">
        <v>109</v>
      </c>
      <c r="G38" s="32" t="s">
        <v>110</v>
      </c>
      <c r="H38" s="32" t="s">
        <v>882</v>
      </c>
      <c r="I38" s="82" t="s">
        <v>106</v>
      </c>
      <c r="J38" s="32" t="s">
        <v>199</v>
      </c>
      <c r="K38" s="143" t="s">
        <v>500</v>
      </c>
    </row>
    <row r="39" s="3" customFormat="1" ht="129" customHeight="1" spans="1:11">
      <c r="A39" s="8"/>
      <c r="B39" s="46"/>
      <c r="C39" s="32"/>
      <c r="D39" s="32"/>
      <c r="E39" s="32"/>
      <c r="F39" s="32" t="s">
        <v>117</v>
      </c>
      <c r="G39" s="32" t="s">
        <v>158</v>
      </c>
      <c r="H39" s="32" t="s">
        <v>883</v>
      </c>
      <c r="I39" s="82" t="s">
        <v>106</v>
      </c>
      <c r="J39" s="32" t="s">
        <v>199</v>
      </c>
      <c r="K39" s="284">
        <v>1</v>
      </c>
    </row>
    <row r="40" s="3" customFormat="1" ht="129" customHeight="1" spans="1:11">
      <c r="A40" s="8">
        <v>8</v>
      </c>
      <c r="B40" s="46" t="s">
        <v>884</v>
      </c>
      <c r="C40" s="32" t="s">
        <v>885</v>
      </c>
      <c r="D40" s="32" t="s">
        <v>886</v>
      </c>
      <c r="E40" s="30" t="s">
        <v>887</v>
      </c>
      <c r="F40" s="32" t="s">
        <v>109</v>
      </c>
      <c r="G40" s="32" t="s">
        <v>103</v>
      </c>
      <c r="H40" s="32" t="s">
        <v>888</v>
      </c>
      <c r="I40" s="82" t="s">
        <v>106</v>
      </c>
      <c r="J40" s="32" t="s">
        <v>107</v>
      </c>
      <c r="K40" s="82" t="s">
        <v>571</v>
      </c>
    </row>
    <row r="41" s="3" customFormat="1" ht="129" customHeight="1" spans="1:11">
      <c r="A41" s="8"/>
      <c r="B41" s="46"/>
      <c r="C41" s="32"/>
      <c r="D41" s="32"/>
      <c r="E41" s="30"/>
      <c r="F41" s="32" t="s">
        <v>109</v>
      </c>
      <c r="G41" s="32" t="s">
        <v>110</v>
      </c>
      <c r="H41" s="32" t="s">
        <v>889</v>
      </c>
      <c r="I41" s="82" t="s">
        <v>106</v>
      </c>
      <c r="J41" s="32" t="s">
        <v>112</v>
      </c>
      <c r="K41" s="82" t="s">
        <v>890</v>
      </c>
    </row>
    <row r="42" s="3" customFormat="1" ht="129" customHeight="1" spans="1:11">
      <c r="A42" s="8"/>
      <c r="B42" s="46"/>
      <c r="C42" s="32"/>
      <c r="D42" s="32"/>
      <c r="E42" s="30"/>
      <c r="F42" s="32" t="s">
        <v>109</v>
      </c>
      <c r="G42" s="32" t="s">
        <v>110</v>
      </c>
      <c r="H42" s="32" t="s">
        <v>891</v>
      </c>
      <c r="I42" s="82" t="s">
        <v>106</v>
      </c>
      <c r="J42" s="32" t="s">
        <v>112</v>
      </c>
      <c r="K42" s="82" t="s">
        <v>892</v>
      </c>
    </row>
    <row r="43" s="3" customFormat="1" ht="129" customHeight="1" spans="1:11">
      <c r="A43" s="8"/>
      <c r="B43" s="46"/>
      <c r="C43" s="32"/>
      <c r="D43" s="32"/>
      <c r="E43" s="30"/>
      <c r="F43" s="32" t="s">
        <v>109</v>
      </c>
      <c r="G43" s="32" t="s">
        <v>115</v>
      </c>
      <c r="H43" s="32" t="s">
        <v>893</v>
      </c>
      <c r="I43" s="82" t="s">
        <v>106</v>
      </c>
      <c r="J43" s="32" t="s">
        <v>107</v>
      </c>
      <c r="K43" s="95" t="s">
        <v>246</v>
      </c>
    </row>
    <row r="44" s="3" customFormat="1" ht="129" customHeight="1" spans="1:11">
      <c r="A44" s="8"/>
      <c r="B44" s="46"/>
      <c r="C44" s="32"/>
      <c r="D44" s="32"/>
      <c r="E44" s="35"/>
      <c r="F44" s="32" t="s">
        <v>117</v>
      </c>
      <c r="G44" s="32" t="s">
        <v>158</v>
      </c>
      <c r="H44" s="32" t="s">
        <v>894</v>
      </c>
      <c r="I44" s="82" t="s">
        <v>106</v>
      </c>
      <c r="J44" s="32" t="s">
        <v>112</v>
      </c>
      <c r="K44" s="95">
        <v>0.9</v>
      </c>
    </row>
  </sheetData>
  <mergeCells count="6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8"/>
    <mergeCell ref="A19:A23"/>
    <mergeCell ref="A24:A28"/>
    <mergeCell ref="A29:A33"/>
    <mergeCell ref="A34:A36"/>
    <mergeCell ref="A37:A39"/>
    <mergeCell ref="A40:A44"/>
    <mergeCell ref="B9:B10"/>
    <mergeCell ref="B11:B15"/>
    <mergeCell ref="B16:B18"/>
    <mergeCell ref="B19:B23"/>
    <mergeCell ref="B24:B28"/>
    <mergeCell ref="B29:B33"/>
    <mergeCell ref="B34:B36"/>
    <mergeCell ref="B37:B39"/>
    <mergeCell ref="B40:B44"/>
    <mergeCell ref="C9:C10"/>
    <mergeCell ref="C11:C15"/>
    <mergeCell ref="C16:C18"/>
    <mergeCell ref="C19:C23"/>
    <mergeCell ref="C24:C28"/>
    <mergeCell ref="C29:C33"/>
    <mergeCell ref="C34:C36"/>
    <mergeCell ref="C37:C39"/>
    <mergeCell ref="C40:C44"/>
    <mergeCell ref="D9:D10"/>
    <mergeCell ref="D11:D15"/>
    <mergeCell ref="D16:D18"/>
    <mergeCell ref="D19:D23"/>
    <mergeCell ref="D24:D28"/>
    <mergeCell ref="D29:D33"/>
    <mergeCell ref="D34:D36"/>
    <mergeCell ref="D37:D39"/>
    <mergeCell ref="D40:D44"/>
    <mergeCell ref="E9:E10"/>
    <mergeCell ref="E11:E15"/>
    <mergeCell ref="E16:E18"/>
    <mergeCell ref="E19:E23"/>
    <mergeCell ref="E24:E28"/>
    <mergeCell ref="E29:E33"/>
    <mergeCell ref="E34:E36"/>
    <mergeCell ref="E37:E39"/>
    <mergeCell ref="E40:E44"/>
    <mergeCell ref="I9:I10"/>
    <mergeCell ref="J9:J10"/>
    <mergeCell ref="K9:K10"/>
  </mergeCells>
  <pageMargins left="0.629861111111111" right="0.75" top="1" bottom="1" header="0.5" footer="0.5"/>
  <pageSetup paperSize="9" scale="74"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zoomScale="55" zoomScaleNormal="55" workbookViewId="0">
      <selection activeCell="C6" sqref="C6:E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895</v>
      </c>
      <c r="C3" s="80"/>
      <c r="D3" s="80"/>
      <c r="E3" s="80"/>
      <c r="F3" s="10" t="s">
        <v>75</v>
      </c>
      <c r="G3" s="11" t="s">
        <v>16</v>
      </c>
      <c r="H3" s="11"/>
      <c r="I3" s="11"/>
      <c r="J3" s="11"/>
      <c r="K3" s="39"/>
    </row>
    <row r="4" s="2" customFormat="1" ht="69" customHeight="1" spans="1:11">
      <c r="A4" s="8" t="s">
        <v>76</v>
      </c>
      <c r="B4" s="10" t="s">
        <v>77</v>
      </c>
      <c r="C4" s="12">
        <v>21</v>
      </c>
      <c r="D4" s="13"/>
      <c r="E4" s="14"/>
      <c r="F4" s="10" t="s">
        <v>78</v>
      </c>
      <c r="G4" s="11">
        <v>0</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497</v>
      </c>
      <c r="D6" s="17"/>
      <c r="E6" s="17"/>
      <c r="F6" s="8" t="s">
        <v>84</v>
      </c>
      <c r="G6" s="16">
        <v>532</v>
      </c>
      <c r="H6" s="16"/>
      <c r="I6" s="16"/>
      <c r="J6" s="16"/>
      <c r="K6" s="41"/>
    </row>
    <row r="7" s="2" customFormat="1" ht="67" customHeight="1" spans="1:11">
      <c r="A7" s="19"/>
      <c r="B7" s="20" t="s">
        <v>85</v>
      </c>
      <c r="C7" s="17">
        <v>35</v>
      </c>
      <c r="D7" s="17"/>
      <c r="E7" s="17"/>
      <c r="F7" s="8" t="s">
        <v>86</v>
      </c>
      <c r="G7" s="16">
        <v>0</v>
      </c>
      <c r="H7" s="16"/>
      <c r="I7" s="16"/>
      <c r="J7" s="16"/>
      <c r="K7" s="41"/>
    </row>
    <row r="8" s="3" customFormat="1" ht="189" customHeight="1" spans="1:11">
      <c r="A8" s="21" t="s">
        <v>87</v>
      </c>
      <c r="B8" s="101" t="s">
        <v>896</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115" customHeight="1" spans="1:11">
      <c r="A11" s="156">
        <v>1</v>
      </c>
      <c r="B11" s="176" t="s">
        <v>897</v>
      </c>
      <c r="C11" s="599" t="s">
        <v>898</v>
      </c>
      <c r="D11" s="600" t="s">
        <v>899</v>
      </c>
      <c r="E11" s="177" t="s">
        <v>794</v>
      </c>
      <c r="F11" s="178" t="s">
        <v>109</v>
      </c>
      <c r="G11" s="82" t="s">
        <v>110</v>
      </c>
      <c r="H11" s="82" t="s">
        <v>900</v>
      </c>
      <c r="I11" s="82" t="s">
        <v>106</v>
      </c>
      <c r="J11" s="82" t="s">
        <v>112</v>
      </c>
      <c r="K11" s="82" t="s">
        <v>347</v>
      </c>
    </row>
    <row r="12" s="3" customFormat="1" ht="115" customHeight="1" spans="1:11">
      <c r="A12" s="156"/>
      <c r="B12" s="176"/>
      <c r="C12" s="600"/>
      <c r="D12" s="600"/>
      <c r="E12" s="177"/>
      <c r="F12" s="178" t="s">
        <v>109</v>
      </c>
      <c r="G12" s="82" t="s">
        <v>113</v>
      </c>
      <c r="H12" s="82" t="s">
        <v>901</v>
      </c>
      <c r="I12" s="82" t="s">
        <v>106</v>
      </c>
      <c r="J12" s="82" t="s">
        <v>112</v>
      </c>
      <c r="K12" s="95">
        <v>0.9</v>
      </c>
    </row>
    <row r="13" s="3" customFormat="1" ht="115" customHeight="1" spans="1:11">
      <c r="A13" s="156"/>
      <c r="B13" s="176"/>
      <c r="C13" s="600"/>
      <c r="D13" s="600"/>
      <c r="E13" s="177"/>
      <c r="F13" s="178" t="s">
        <v>109</v>
      </c>
      <c r="G13" s="82" t="s">
        <v>115</v>
      </c>
      <c r="H13" s="82" t="s">
        <v>902</v>
      </c>
      <c r="I13" s="82" t="s">
        <v>106</v>
      </c>
      <c r="J13" s="82" t="s">
        <v>199</v>
      </c>
      <c r="K13" s="95">
        <v>1</v>
      </c>
    </row>
    <row r="14" s="3" customFormat="1" ht="115" customHeight="1" spans="1:11">
      <c r="A14" s="156"/>
      <c r="B14" s="176"/>
      <c r="C14" s="600"/>
      <c r="D14" s="600"/>
      <c r="E14" s="177"/>
      <c r="F14" s="178" t="s">
        <v>103</v>
      </c>
      <c r="G14" s="82" t="s">
        <v>104</v>
      </c>
      <c r="H14" s="82" t="s">
        <v>903</v>
      </c>
      <c r="I14" s="82" t="s">
        <v>106</v>
      </c>
      <c r="J14" s="104" t="s">
        <v>107</v>
      </c>
      <c r="K14" s="82" t="s">
        <v>136</v>
      </c>
    </row>
    <row r="15" s="3" customFormat="1" ht="115" customHeight="1" spans="1:11">
      <c r="A15" s="156"/>
      <c r="B15" s="179"/>
      <c r="C15" s="600"/>
      <c r="D15" s="601"/>
      <c r="E15" s="180"/>
      <c r="F15" s="178" t="s">
        <v>117</v>
      </c>
      <c r="G15" s="82" t="s">
        <v>181</v>
      </c>
      <c r="H15" s="82" t="s">
        <v>904</v>
      </c>
      <c r="I15" s="82" t="s">
        <v>274</v>
      </c>
      <c r="J15" s="82" t="s">
        <v>112</v>
      </c>
      <c r="K15" s="82" t="s">
        <v>562</v>
      </c>
    </row>
    <row r="16" s="3" customFormat="1" ht="85" customHeight="1" spans="1:11">
      <c r="A16" s="156">
        <v>2</v>
      </c>
      <c r="B16" s="351" t="s">
        <v>905</v>
      </c>
      <c r="C16" s="599" t="s">
        <v>906</v>
      </c>
      <c r="D16" s="599" t="s">
        <v>907</v>
      </c>
      <c r="E16" s="350" t="s">
        <v>908</v>
      </c>
      <c r="F16" s="178" t="s">
        <v>109</v>
      </c>
      <c r="G16" s="82" t="s">
        <v>110</v>
      </c>
      <c r="H16" s="82" t="s">
        <v>909</v>
      </c>
      <c r="I16" s="82" t="s">
        <v>106</v>
      </c>
      <c r="J16" s="82" t="s">
        <v>112</v>
      </c>
      <c r="K16" s="82" t="s">
        <v>536</v>
      </c>
    </row>
    <row r="17" s="3" customFormat="1" ht="85" customHeight="1" spans="1:11">
      <c r="A17" s="156"/>
      <c r="B17" s="176"/>
      <c r="C17" s="600"/>
      <c r="D17" s="600"/>
      <c r="E17" s="177"/>
      <c r="F17" s="178" t="s">
        <v>109</v>
      </c>
      <c r="G17" s="82" t="s">
        <v>113</v>
      </c>
      <c r="H17" s="82" t="s">
        <v>910</v>
      </c>
      <c r="I17" s="82" t="s">
        <v>106</v>
      </c>
      <c r="J17" s="82" t="s">
        <v>199</v>
      </c>
      <c r="K17" s="95">
        <v>1</v>
      </c>
    </row>
    <row r="18" s="3" customFormat="1" ht="85" customHeight="1" spans="1:11">
      <c r="A18" s="156"/>
      <c r="B18" s="176"/>
      <c r="C18" s="600"/>
      <c r="D18" s="600"/>
      <c r="E18" s="177"/>
      <c r="F18" s="178" t="s">
        <v>109</v>
      </c>
      <c r="G18" s="82" t="s">
        <v>115</v>
      </c>
      <c r="H18" s="82" t="s">
        <v>902</v>
      </c>
      <c r="I18" s="82" t="s">
        <v>106</v>
      </c>
      <c r="J18" s="82" t="s">
        <v>199</v>
      </c>
      <c r="K18" s="95">
        <v>1</v>
      </c>
    </row>
    <row r="19" s="3" customFormat="1" ht="85" customHeight="1" spans="1:11">
      <c r="A19" s="156"/>
      <c r="B19" s="176"/>
      <c r="C19" s="600"/>
      <c r="D19" s="600"/>
      <c r="E19" s="177"/>
      <c r="F19" s="178" t="s">
        <v>103</v>
      </c>
      <c r="G19" s="82" t="s">
        <v>104</v>
      </c>
      <c r="H19" s="103" t="s">
        <v>911</v>
      </c>
      <c r="I19" s="82" t="s">
        <v>106</v>
      </c>
      <c r="J19" s="104" t="s">
        <v>107</v>
      </c>
      <c r="K19" s="82" t="s">
        <v>256</v>
      </c>
    </row>
    <row r="20" s="3" customFormat="1" ht="85" customHeight="1" spans="1:11">
      <c r="A20" s="156"/>
      <c r="B20" s="179"/>
      <c r="C20" s="601"/>
      <c r="D20" s="601"/>
      <c r="E20" s="180"/>
      <c r="F20" s="178" t="s">
        <v>117</v>
      </c>
      <c r="G20" s="163" t="s">
        <v>158</v>
      </c>
      <c r="H20" s="340" t="s">
        <v>159</v>
      </c>
      <c r="I20" s="82" t="s">
        <v>106</v>
      </c>
      <c r="J20" s="82" t="s">
        <v>112</v>
      </c>
      <c r="K20" s="105" t="s">
        <v>160</v>
      </c>
    </row>
  </sheetData>
  <mergeCells count="3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B9:B10"/>
    <mergeCell ref="B11:B15"/>
    <mergeCell ref="B16:B20"/>
    <mergeCell ref="C9:C10"/>
    <mergeCell ref="C11:C15"/>
    <mergeCell ref="C16:C20"/>
    <mergeCell ref="D9:D10"/>
    <mergeCell ref="D11:D15"/>
    <mergeCell ref="D16:D20"/>
    <mergeCell ref="E9:E10"/>
    <mergeCell ref="E11:E15"/>
    <mergeCell ref="E16:E20"/>
    <mergeCell ref="I9:I10"/>
    <mergeCell ref="J9:J10"/>
    <mergeCell ref="K9:K10"/>
  </mergeCells>
  <pageMargins left="0.75" right="0.75" top="1" bottom="1" header="0.5" footer="0.5"/>
  <pageSetup paperSize="9" scale="75"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1"/>
  <sheetViews>
    <sheetView zoomScale="55" zoomScaleNormal="55" workbookViewId="0">
      <selection activeCell="I60" sqref="I60"/>
    </sheetView>
  </sheetViews>
  <sheetFormatPr defaultColWidth="9" defaultRowHeight="16.5"/>
  <cols>
    <col min="1" max="1" width="12.1333333333333" style="1" customWidth="1"/>
    <col min="2" max="2" width="22.75" style="1" customWidth="1"/>
    <col min="3" max="3" width="45" style="1" customWidth="1"/>
    <col min="4" max="4" width="26" style="1" customWidth="1"/>
    <col min="5" max="5" width="21.5" style="1" customWidth="1"/>
    <col min="6" max="6" width="18.8833333333333" style="1" customWidth="1"/>
    <col min="7" max="7" width="26.75" style="4" customWidth="1"/>
    <col min="8" max="8" width="38.1333333333333" style="1" customWidth="1"/>
    <col min="9" max="9" width="12" style="1" customWidth="1"/>
    <col min="10" max="10" width="10.3833333333333" style="1" customWidth="1"/>
    <col min="11" max="11" width="21.75" style="1" customWidth="1"/>
    <col min="12" max="16384" width="9" style="1"/>
  </cols>
  <sheetData>
    <row r="1" s="1" customFormat="1" ht="34.9" customHeight="1" spans="1:7">
      <c r="A1" s="5"/>
      <c r="G1" s="4"/>
    </row>
    <row r="2" s="1" customFormat="1" ht="65.1" customHeight="1" spans="1:11">
      <c r="A2" s="6" t="s">
        <v>72</v>
      </c>
      <c r="B2" s="6"/>
      <c r="C2" s="6"/>
      <c r="D2" s="6"/>
      <c r="E2" s="6"/>
      <c r="F2" s="6"/>
      <c r="G2" s="7"/>
      <c r="H2" s="6"/>
      <c r="I2" s="6"/>
      <c r="J2" s="6"/>
      <c r="K2" s="6"/>
    </row>
    <row r="3" s="2" customFormat="1" ht="69" customHeight="1" spans="1:11">
      <c r="A3" s="8" t="s">
        <v>73</v>
      </c>
      <c r="B3" s="80" t="s">
        <v>912</v>
      </c>
      <c r="C3" s="80"/>
      <c r="D3" s="80"/>
      <c r="E3" s="80"/>
      <c r="F3" s="10" t="s">
        <v>75</v>
      </c>
      <c r="G3" s="11" t="s">
        <v>913</v>
      </c>
      <c r="H3" s="11"/>
      <c r="I3" s="11"/>
      <c r="J3" s="11"/>
      <c r="K3" s="39"/>
    </row>
    <row r="4" s="2" customFormat="1" ht="69" customHeight="1" spans="1:11">
      <c r="A4" s="8" t="s">
        <v>76</v>
      </c>
      <c r="B4" s="10" t="s">
        <v>77</v>
      </c>
      <c r="C4" s="12">
        <v>17</v>
      </c>
      <c r="D4" s="13"/>
      <c r="E4" s="14"/>
      <c r="F4" s="10" t="s">
        <v>78</v>
      </c>
      <c r="G4" s="11" t="s">
        <v>914</v>
      </c>
      <c r="H4" s="11"/>
      <c r="I4" s="11"/>
      <c r="J4" s="11"/>
      <c r="K4" s="39"/>
    </row>
    <row r="5" s="2" customFormat="1" ht="66.95" customHeight="1" spans="1:11">
      <c r="A5" s="8" t="s">
        <v>79</v>
      </c>
      <c r="B5" s="8" t="s">
        <v>80</v>
      </c>
      <c r="C5" s="8" t="s">
        <v>81</v>
      </c>
      <c r="D5" s="8"/>
      <c r="E5" s="8"/>
      <c r="F5" s="8" t="s">
        <v>82</v>
      </c>
      <c r="G5" s="16" t="s">
        <v>81</v>
      </c>
      <c r="H5" s="16"/>
      <c r="I5" s="16"/>
      <c r="J5" s="16"/>
      <c r="K5" s="41"/>
    </row>
    <row r="6" s="2" customFormat="1" ht="66.95" customHeight="1" spans="1:11">
      <c r="A6" s="8"/>
      <c r="B6" s="8" t="s">
        <v>83</v>
      </c>
      <c r="C6" s="17"/>
      <c r="D6" s="17"/>
      <c r="E6" s="17"/>
      <c r="F6" s="8" t="s">
        <v>84</v>
      </c>
      <c r="G6" s="16">
        <v>703.5</v>
      </c>
      <c r="H6" s="16"/>
      <c r="I6" s="16"/>
      <c r="J6" s="16"/>
      <c r="K6" s="41"/>
    </row>
    <row r="7" s="2" customFormat="1" ht="66.95" customHeight="1" spans="1:11">
      <c r="A7" s="19"/>
      <c r="B7" s="20" t="s">
        <v>85</v>
      </c>
      <c r="C7" s="17">
        <v>703.5</v>
      </c>
      <c r="D7" s="17"/>
      <c r="E7" s="17"/>
      <c r="F7" s="8" t="s">
        <v>86</v>
      </c>
      <c r="G7" s="16"/>
      <c r="H7" s="16"/>
      <c r="I7" s="16"/>
      <c r="J7" s="16"/>
      <c r="K7" s="41"/>
    </row>
    <row r="8" s="3" customFormat="1" ht="164.25" customHeight="1" spans="1:11">
      <c r="A8" s="21" t="s">
        <v>87</v>
      </c>
      <c r="B8" s="101" t="s">
        <v>915</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76.5" customHeight="1" spans="1:11">
      <c r="A11" s="8">
        <v>1</v>
      </c>
      <c r="B11" s="28" t="s">
        <v>916</v>
      </c>
      <c r="C11" s="108" t="s">
        <v>917</v>
      </c>
      <c r="D11" s="30" t="s">
        <v>918</v>
      </c>
      <c r="E11" s="29">
        <v>187.5</v>
      </c>
      <c r="F11" s="32" t="s">
        <v>321</v>
      </c>
      <c r="G11" s="32" t="s">
        <v>220</v>
      </c>
      <c r="H11" s="32" t="s">
        <v>919</v>
      </c>
      <c r="I11" s="32" t="s">
        <v>274</v>
      </c>
      <c r="J11" s="598" t="s">
        <v>112</v>
      </c>
      <c r="K11" s="32" t="s">
        <v>920</v>
      </c>
    </row>
    <row r="12" s="3" customFormat="1" ht="76.5" customHeight="1" spans="1:11">
      <c r="A12" s="8"/>
      <c r="B12" s="28"/>
      <c r="C12" s="109"/>
      <c r="D12" s="30"/>
      <c r="E12" s="30"/>
      <c r="F12" s="32" t="s">
        <v>109</v>
      </c>
      <c r="G12" s="82" t="s">
        <v>110</v>
      </c>
      <c r="H12" s="82" t="s">
        <v>921</v>
      </c>
      <c r="I12" s="32" t="s">
        <v>274</v>
      </c>
      <c r="J12" s="82" t="s">
        <v>199</v>
      </c>
      <c r="K12" s="82" t="s">
        <v>146</v>
      </c>
    </row>
    <row r="13" s="3" customFormat="1" ht="57.75" customHeight="1" spans="1:11">
      <c r="A13" s="8"/>
      <c r="B13" s="28"/>
      <c r="C13" s="109"/>
      <c r="D13" s="30"/>
      <c r="E13" s="30"/>
      <c r="F13" s="32" t="s">
        <v>117</v>
      </c>
      <c r="G13" s="82" t="s">
        <v>118</v>
      </c>
      <c r="H13" s="82" t="s">
        <v>922</v>
      </c>
      <c r="I13" s="32" t="s">
        <v>274</v>
      </c>
      <c r="J13" s="82" t="s">
        <v>199</v>
      </c>
      <c r="K13" s="82" t="s">
        <v>177</v>
      </c>
    </row>
    <row r="14" s="3" customFormat="1" ht="51" customHeight="1" spans="1:11">
      <c r="A14" s="8"/>
      <c r="B14" s="28"/>
      <c r="C14" s="109"/>
      <c r="D14" s="30"/>
      <c r="E14" s="30"/>
      <c r="F14" s="32" t="s">
        <v>103</v>
      </c>
      <c r="G14" s="82" t="s">
        <v>725</v>
      </c>
      <c r="H14" s="82" t="s">
        <v>923</v>
      </c>
      <c r="I14" s="32" t="s">
        <v>274</v>
      </c>
      <c r="J14" s="598" t="s">
        <v>107</v>
      </c>
      <c r="K14" s="82" t="s">
        <v>924</v>
      </c>
    </row>
    <row r="15" s="3" customFormat="1" ht="50.1" customHeight="1" spans="1:11">
      <c r="A15" s="8"/>
      <c r="B15" s="34"/>
      <c r="C15" s="109"/>
      <c r="D15" s="35"/>
      <c r="E15" s="35"/>
      <c r="F15" s="32" t="s">
        <v>109</v>
      </c>
      <c r="G15" s="82" t="s">
        <v>113</v>
      </c>
      <c r="H15" s="82" t="s">
        <v>925</v>
      </c>
      <c r="I15" s="32" t="s">
        <v>274</v>
      </c>
      <c r="J15" s="82" t="s">
        <v>199</v>
      </c>
      <c r="K15" s="95">
        <v>1</v>
      </c>
    </row>
    <row r="16" s="3" customFormat="1" ht="83.25" customHeight="1" spans="1:11">
      <c r="A16" s="8">
        <v>2</v>
      </c>
      <c r="B16" s="36" t="s">
        <v>926</v>
      </c>
      <c r="C16" s="108" t="s">
        <v>927</v>
      </c>
      <c r="D16" s="29" t="s">
        <v>928</v>
      </c>
      <c r="E16" s="29">
        <v>158</v>
      </c>
      <c r="F16" s="32" t="s">
        <v>109</v>
      </c>
      <c r="G16" s="82" t="s">
        <v>110</v>
      </c>
      <c r="H16" s="82" t="s">
        <v>929</v>
      </c>
      <c r="I16" s="32" t="s">
        <v>274</v>
      </c>
      <c r="J16" s="598" t="s">
        <v>112</v>
      </c>
      <c r="K16" s="143" t="s">
        <v>155</v>
      </c>
    </row>
    <row r="17" s="3" customFormat="1" ht="49.5" customHeight="1" spans="1:11">
      <c r="A17" s="8"/>
      <c r="B17" s="28"/>
      <c r="C17" s="109"/>
      <c r="D17" s="30"/>
      <c r="E17" s="30"/>
      <c r="F17" s="32" t="s">
        <v>109</v>
      </c>
      <c r="G17" s="82" t="s">
        <v>113</v>
      </c>
      <c r="H17" s="82" t="s">
        <v>930</v>
      </c>
      <c r="I17" s="32" t="s">
        <v>274</v>
      </c>
      <c r="J17" s="82" t="s">
        <v>199</v>
      </c>
      <c r="K17" s="95">
        <v>1</v>
      </c>
    </row>
    <row r="18" s="3" customFormat="1" ht="91.5" customHeight="1" spans="1:11">
      <c r="A18" s="8"/>
      <c r="B18" s="28"/>
      <c r="C18" s="109"/>
      <c r="D18" s="30"/>
      <c r="E18" s="30"/>
      <c r="F18" s="32" t="s">
        <v>117</v>
      </c>
      <c r="G18" s="82" t="s">
        <v>118</v>
      </c>
      <c r="H18" s="82" t="s">
        <v>931</v>
      </c>
      <c r="I18" s="32" t="s">
        <v>274</v>
      </c>
      <c r="J18" s="82" t="s">
        <v>199</v>
      </c>
      <c r="K18" s="95">
        <v>1</v>
      </c>
    </row>
    <row r="19" s="3" customFormat="1" ht="50.1" customHeight="1" spans="1:11">
      <c r="A19" s="8"/>
      <c r="B19" s="28"/>
      <c r="C19" s="109"/>
      <c r="D19" s="30"/>
      <c r="E19" s="30"/>
      <c r="F19" s="32" t="s">
        <v>103</v>
      </c>
      <c r="G19" s="82" t="s">
        <v>725</v>
      </c>
      <c r="H19" s="82" t="s">
        <v>923</v>
      </c>
      <c r="I19" s="32" t="s">
        <v>274</v>
      </c>
      <c r="J19" s="598" t="s">
        <v>107</v>
      </c>
      <c r="K19" s="82" t="s">
        <v>924</v>
      </c>
    </row>
    <row r="20" s="3" customFormat="1" ht="69.75" customHeight="1" spans="1:11">
      <c r="A20" s="8"/>
      <c r="B20" s="34"/>
      <c r="C20" s="110"/>
      <c r="D20" s="35"/>
      <c r="E20" s="35"/>
      <c r="F20" s="32" t="s">
        <v>109</v>
      </c>
      <c r="G20" s="82" t="s">
        <v>110</v>
      </c>
      <c r="H20" s="32" t="s">
        <v>932</v>
      </c>
      <c r="I20" s="32" t="s">
        <v>274</v>
      </c>
      <c r="J20" s="82" t="s">
        <v>199</v>
      </c>
      <c r="K20" s="82" t="s">
        <v>241</v>
      </c>
    </row>
    <row r="21" s="3" customFormat="1" ht="78" customHeight="1" spans="1:11">
      <c r="A21" s="8">
        <v>3</v>
      </c>
      <c r="B21" s="36" t="s">
        <v>933</v>
      </c>
      <c r="C21" s="108" t="s">
        <v>934</v>
      </c>
      <c r="D21" s="29" t="s">
        <v>935</v>
      </c>
      <c r="E21" s="29">
        <v>64</v>
      </c>
      <c r="F21" s="32" t="s">
        <v>109</v>
      </c>
      <c r="G21" s="82" t="s">
        <v>110</v>
      </c>
      <c r="H21" s="82" t="s">
        <v>936</v>
      </c>
      <c r="I21" s="32" t="s">
        <v>274</v>
      </c>
      <c r="J21" s="82" t="s">
        <v>199</v>
      </c>
      <c r="K21" s="82" t="s">
        <v>146</v>
      </c>
    </row>
    <row r="22" s="3" customFormat="1" ht="81" customHeight="1" spans="1:11">
      <c r="A22" s="8"/>
      <c r="B22" s="28"/>
      <c r="C22" s="109"/>
      <c r="D22" s="30"/>
      <c r="E22" s="30"/>
      <c r="F22" s="32" t="s">
        <v>109</v>
      </c>
      <c r="G22" s="82" t="s">
        <v>113</v>
      </c>
      <c r="H22" s="82" t="s">
        <v>937</v>
      </c>
      <c r="I22" s="32" t="s">
        <v>274</v>
      </c>
      <c r="J22" s="82" t="s">
        <v>199</v>
      </c>
      <c r="K22" s="95">
        <v>1</v>
      </c>
    </row>
    <row r="23" s="1" customFormat="1" ht="61.5" customHeight="1" spans="1:11">
      <c r="A23" s="8"/>
      <c r="B23" s="28"/>
      <c r="C23" s="109"/>
      <c r="D23" s="30"/>
      <c r="E23" s="30"/>
      <c r="F23" s="32" t="s">
        <v>117</v>
      </c>
      <c r="G23" s="82" t="s">
        <v>118</v>
      </c>
      <c r="H23" s="82" t="s">
        <v>938</v>
      </c>
      <c r="I23" s="32" t="s">
        <v>274</v>
      </c>
      <c r="J23" s="598" t="s">
        <v>112</v>
      </c>
      <c r="K23" s="82" t="s">
        <v>241</v>
      </c>
    </row>
    <row r="24" s="1" customFormat="1" ht="50.1" customHeight="1" spans="1:11">
      <c r="A24" s="8"/>
      <c r="B24" s="28"/>
      <c r="C24" s="109"/>
      <c r="D24" s="30"/>
      <c r="E24" s="30"/>
      <c r="F24" s="32" t="s">
        <v>103</v>
      </c>
      <c r="G24" s="82" t="s">
        <v>725</v>
      </c>
      <c r="H24" s="82" t="s">
        <v>923</v>
      </c>
      <c r="I24" s="32" t="s">
        <v>274</v>
      </c>
      <c r="J24" s="598" t="s">
        <v>107</v>
      </c>
      <c r="K24" s="82" t="s">
        <v>939</v>
      </c>
    </row>
    <row r="25" s="1" customFormat="1" ht="69.75" customHeight="1" spans="1:11">
      <c r="A25" s="8"/>
      <c r="B25" s="34"/>
      <c r="C25" s="110"/>
      <c r="D25" s="35"/>
      <c r="E25" s="35"/>
      <c r="F25" s="32" t="s">
        <v>109</v>
      </c>
      <c r="G25" s="82" t="s">
        <v>110</v>
      </c>
      <c r="H25" s="82" t="s">
        <v>940</v>
      </c>
      <c r="I25" s="32" t="s">
        <v>274</v>
      </c>
      <c r="J25" s="598" t="s">
        <v>112</v>
      </c>
      <c r="K25" s="82" t="s">
        <v>941</v>
      </c>
    </row>
    <row r="26" s="1" customFormat="1" ht="71.25" customHeight="1" spans="1:11">
      <c r="A26" s="8">
        <v>4</v>
      </c>
      <c r="B26" s="36" t="s">
        <v>942</v>
      </c>
      <c r="C26" s="108" t="s">
        <v>943</v>
      </c>
      <c r="D26" s="29" t="s">
        <v>935</v>
      </c>
      <c r="E26" s="29">
        <v>64</v>
      </c>
      <c r="F26" s="32" t="s">
        <v>109</v>
      </c>
      <c r="G26" s="82" t="s">
        <v>110</v>
      </c>
      <c r="H26" s="82" t="s">
        <v>944</v>
      </c>
      <c r="I26" s="32" t="s">
        <v>274</v>
      </c>
      <c r="J26" s="82" t="s">
        <v>199</v>
      </c>
      <c r="K26" s="82" t="s">
        <v>146</v>
      </c>
    </row>
    <row r="27" s="1" customFormat="1" ht="74.25" customHeight="1" spans="1:11">
      <c r="A27" s="8"/>
      <c r="B27" s="28"/>
      <c r="C27" s="109"/>
      <c r="D27" s="30"/>
      <c r="E27" s="30"/>
      <c r="F27" s="32" t="s">
        <v>109</v>
      </c>
      <c r="G27" s="82" t="s">
        <v>113</v>
      </c>
      <c r="H27" s="82" t="s">
        <v>945</v>
      </c>
      <c r="I27" s="32" t="s">
        <v>274</v>
      </c>
      <c r="J27" s="82" t="s">
        <v>199</v>
      </c>
      <c r="K27" s="95">
        <v>1</v>
      </c>
    </row>
    <row r="28" s="1" customFormat="1" ht="78" customHeight="1" spans="1:11">
      <c r="A28" s="8"/>
      <c r="B28" s="28"/>
      <c r="C28" s="109"/>
      <c r="D28" s="30"/>
      <c r="E28" s="30"/>
      <c r="F28" s="32" t="s">
        <v>117</v>
      </c>
      <c r="G28" s="82" t="s">
        <v>118</v>
      </c>
      <c r="H28" s="82" t="s">
        <v>922</v>
      </c>
      <c r="I28" s="32" t="s">
        <v>274</v>
      </c>
      <c r="J28" s="82" t="s">
        <v>199</v>
      </c>
      <c r="K28" s="82" t="s">
        <v>177</v>
      </c>
    </row>
    <row r="29" s="1" customFormat="1" ht="50.1" customHeight="1" spans="1:11">
      <c r="A29" s="8"/>
      <c r="B29" s="28"/>
      <c r="C29" s="109"/>
      <c r="D29" s="30"/>
      <c r="E29" s="30"/>
      <c r="F29" s="32" t="s">
        <v>103</v>
      </c>
      <c r="G29" s="82" t="s">
        <v>725</v>
      </c>
      <c r="H29" s="82" t="s">
        <v>923</v>
      </c>
      <c r="I29" s="32" t="s">
        <v>274</v>
      </c>
      <c r="J29" s="598" t="s">
        <v>107</v>
      </c>
      <c r="K29" s="82" t="s">
        <v>939</v>
      </c>
    </row>
    <row r="30" s="1" customFormat="1" ht="50.1" customHeight="1" spans="1:11">
      <c r="A30" s="8"/>
      <c r="B30" s="34"/>
      <c r="C30" s="110"/>
      <c r="D30" s="35"/>
      <c r="E30" s="35"/>
      <c r="F30" s="32" t="s">
        <v>109</v>
      </c>
      <c r="G30" s="82" t="s">
        <v>110</v>
      </c>
      <c r="H30" s="32" t="s">
        <v>946</v>
      </c>
      <c r="I30" s="32" t="s">
        <v>274</v>
      </c>
      <c r="J30" s="598" t="s">
        <v>112</v>
      </c>
      <c r="K30" s="143" t="s">
        <v>155</v>
      </c>
    </row>
    <row r="31" s="1" customFormat="1" ht="71.25" customHeight="1" spans="1:11">
      <c r="A31" s="8">
        <v>5</v>
      </c>
      <c r="B31" s="36" t="s">
        <v>947</v>
      </c>
      <c r="C31" s="108" t="s">
        <v>948</v>
      </c>
      <c r="D31" s="29" t="s">
        <v>935</v>
      </c>
      <c r="E31" s="29">
        <v>49</v>
      </c>
      <c r="F31" s="32" t="s">
        <v>109</v>
      </c>
      <c r="G31" s="82" t="s">
        <v>110</v>
      </c>
      <c r="H31" s="82" t="s">
        <v>949</v>
      </c>
      <c r="I31" s="32" t="s">
        <v>274</v>
      </c>
      <c r="J31" s="82" t="s">
        <v>199</v>
      </c>
      <c r="K31" s="82" t="s">
        <v>950</v>
      </c>
    </row>
    <row r="32" s="1" customFormat="1" ht="84.75" customHeight="1" spans="1:11">
      <c r="A32" s="8"/>
      <c r="B32" s="28"/>
      <c r="C32" s="109"/>
      <c r="D32" s="30"/>
      <c r="E32" s="30"/>
      <c r="F32" s="32" t="s">
        <v>109</v>
      </c>
      <c r="G32" s="82" t="s">
        <v>110</v>
      </c>
      <c r="H32" s="82" t="s">
        <v>951</v>
      </c>
      <c r="I32" s="32" t="s">
        <v>274</v>
      </c>
      <c r="J32" s="82" t="s">
        <v>199</v>
      </c>
      <c r="K32" s="82" t="s">
        <v>952</v>
      </c>
    </row>
    <row r="33" s="1" customFormat="1" ht="127.5" customHeight="1" spans="1:11">
      <c r="A33" s="8"/>
      <c r="B33" s="34"/>
      <c r="C33" s="110"/>
      <c r="D33" s="35"/>
      <c r="E33" s="35"/>
      <c r="F33" s="32" t="s">
        <v>103</v>
      </c>
      <c r="G33" s="82" t="s">
        <v>725</v>
      </c>
      <c r="H33" s="82" t="s">
        <v>923</v>
      </c>
      <c r="I33" s="32" t="s">
        <v>274</v>
      </c>
      <c r="J33" s="598" t="s">
        <v>107</v>
      </c>
      <c r="K33" s="82" t="s">
        <v>953</v>
      </c>
    </row>
    <row r="34" s="1" customFormat="1" ht="82.5" customHeight="1" spans="1:11">
      <c r="A34" s="8">
        <v>6</v>
      </c>
      <c r="B34" s="36" t="s">
        <v>954</v>
      </c>
      <c r="C34" s="108" t="s">
        <v>955</v>
      </c>
      <c r="D34" s="29" t="s">
        <v>935</v>
      </c>
      <c r="E34" s="29">
        <v>40</v>
      </c>
      <c r="F34" s="32" t="s">
        <v>103</v>
      </c>
      <c r="G34" s="82" t="s">
        <v>725</v>
      </c>
      <c r="H34" s="82" t="s">
        <v>923</v>
      </c>
      <c r="I34" s="32" t="s">
        <v>274</v>
      </c>
      <c r="J34" s="598" t="s">
        <v>107</v>
      </c>
      <c r="K34" s="17" t="s">
        <v>956</v>
      </c>
    </row>
    <row r="35" s="1" customFormat="1" ht="74.25" customHeight="1" spans="1:11">
      <c r="A35" s="8"/>
      <c r="B35" s="28"/>
      <c r="C35" s="109"/>
      <c r="D35" s="30"/>
      <c r="E35" s="30"/>
      <c r="F35" s="32" t="s">
        <v>109</v>
      </c>
      <c r="G35" s="82" t="s">
        <v>113</v>
      </c>
      <c r="H35" s="103" t="s">
        <v>957</v>
      </c>
      <c r="I35" s="32" t="s">
        <v>274</v>
      </c>
      <c r="J35" s="82" t="s">
        <v>199</v>
      </c>
      <c r="K35" s="95">
        <v>1</v>
      </c>
    </row>
    <row r="36" s="1" customFormat="1" ht="66" customHeight="1" spans="1:11">
      <c r="A36" s="8"/>
      <c r="B36" s="34"/>
      <c r="C36" s="110"/>
      <c r="D36" s="35"/>
      <c r="E36" s="35"/>
      <c r="F36" s="32" t="s">
        <v>117</v>
      </c>
      <c r="G36" s="82" t="s">
        <v>118</v>
      </c>
      <c r="H36" s="71" t="s">
        <v>958</v>
      </c>
      <c r="I36" s="32" t="s">
        <v>274</v>
      </c>
      <c r="J36" s="598" t="s">
        <v>112</v>
      </c>
      <c r="K36" s="143" t="s">
        <v>959</v>
      </c>
    </row>
    <row r="37" s="1" customFormat="1" ht="71.25" customHeight="1" spans="1:11">
      <c r="A37" s="8">
        <v>7</v>
      </c>
      <c r="B37" s="36" t="s">
        <v>470</v>
      </c>
      <c r="C37" s="108" t="s">
        <v>960</v>
      </c>
      <c r="D37" s="29" t="s">
        <v>935</v>
      </c>
      <c r="E37" s="29">
        <v>40</v>
      </c>
      <c r="F37" s="32" t="s">
        <v>109</v>
      </c>
      <c r="G37" s="82" t="s">
        <v>110</v>
      </c>
      <c r="H37" s="82" t="s">
        <v>961</v>
      </c>
      <c r="I37" s="32" t="s">
        <v>274</v>
      </c>
      <c r="J37" s="598" t="s">
        <v>112</v>
      </c>
      <c r="K37" s="143" t="s">
        <v>227</v>
      </c>
    </row>
    <row r="38" s="1" customFormat="1" ht="68.25" customHeight="1" spans="1:11">
      <c r="A38" s="8"/>
      <c r="B38" s="28"/>
      <c r="C38" s="109"/>
      <c r="D38" s="30"/>
      <c r="E38" s="30"/>
      <c r="F38" s="32" t="s">
        <v>103</v>
      </c>
      <c r="G38" s="82" t="s">
        <v>725</v>
      </c>
      <c r="H38" s="82" t="s">
        <v>923</v>
      </c>
      <c r="I38" s="32" t="s">
        <v>274</v>
      </c>
      <c r="J38" s="598" t="s">
        <v>107</v>
      </c>
      <c r="K38" s="82" t="s">
        <v>962</v>
      </c>
    </row>
    <row r="39" s="1" customFormat="1" ht="63" customHeight="1" spans="1:11">
      <c r="A39" s="8"/>
      <c r="B39" s="34"/>
      <c r="C39" s="110"/>
      <c r="D39" s="35"/>
      <c r="E39" s="35"/>
      <c r="F39" s="32" t="s">
        <v>117</v>
      </c>
      <c r="G39" s="82" t="s">
        <v>118</v>
      </c>
      <c r="H39" s="71" t="s">
        <v>958</v>
      </c>
      <c r="I39" s="32" t="s">
        <v>274</v>
      </c>
      <c r="J39" s="598" t="s">
        <v>112</v>
      </c>
      <c r="K39" s="143" t="s">
        <v>959</v>
      </c>
    </row>
    <row r="40" s="1" customFormat="1" ht="94.5" customHeight="1" spans="1:11">
      <c r="A40" s="8">
        <v>8</v>
      </c>
      <c r="B40" s="36" t="s">
        <v>963</v>
      </c>
      <c r="C40" s="108" t="s">
        <v>964</v>
      </c>
      <c r="D40" s="29" t="s">
        <v>965</v>
      </c>
      <c r="E40" s="29">
        <v>35</v>
      </c>
      <c r="F40" s="32" t="s">
        <v>109</v>
      </c>
      <c r="G40" s="82" t="s">
        <v>110</v>
      </c>
      <c r="H40" s="82" t="s">
        <v>966</v>
      </c>
      <c r="I40" s="32" t="s">
        <v>274</v>
      </c>
      <c r="J40" s="598" t="s">
        <v>112</v>
      </c>
      <c r="K40" s="143" t="s">
        <v>967</v>
      </c>
    </row>
    <row r="41" s="1" customFormat="1" ht="69.6" customHeight="1" spans="1:11">
      <c r="A41" s="8"/>
      <c r="B41" s="28"/>
      <c r="C41" s="109"/>
      <c r="D41" s="30"/>
      <c r="E41" s="30"/>
      <c r="F41" s="32" t="s">
        <v>103</v>
      </c>
      <c r="G41" s="82" t="s">
        <v>725</v>
      </c>
      <c r="H41" s="82" t="s">
        <v>923</v>
      </c>
      <c r="I41" s="32" t="s">
        <v>274</v>
      </c>
      <c r="J41" s="598" t="s">
        <v>107</v>
      </c>
      <c r="K41" s="82" t="s">
        <v>968</v>
      </c>
    </row>
    <row r="42" s="1" customFormat="1" ht="115.5" customHeight="1" spans="1:11">
      <c r="A42" s="8"/>
      <c r="B42" s="34"/>
      <c r="C42" s="110"/>
      <c r="D42" s="35"/>
      <c r="E42" s="35"/>
      <c r="F42" s="32" t="s">
        <v>117</v>
      </c>
      <c r="G42" s="82" t="s">
        <v>118</v>
      </c>
      <c r="H42" s="32" t="s">
        <v>969</v>
      </c>
      <c r="I42" s="32" t="s">
        <v>274</v>
      </c>
      <c r="J42" s="143"/>
      <c r="K42" s="32" t="s">
        <v>970</v>
      </c>
    </row>
    <row r="43" s="1" customFormat="1" ht="50.1" customHeight="1" spans="1:11">
      <c r="A43" s="8">
        <v>9</v>
      </c>
      <c r="B43" s="36" t="s">
        <v>971</v>
      </c>
      <c r="C43" s="108" t="s">
        <v>972</v>
      </c>
      <c r="D43" s="29" t="s">
        <v>935</v>
      </c>
      <c r="E43" s="29" t="s">
        <v>324</v>
      </c>
      <c r="F43" s="32" t="s">
        <v>109</v>
      </c>
      <c r="G43" s="82" t="s">
        <v>113</v>
      </c>
      <c r="H43" s="82" t="s">
        <v>945</v>
      </c>
      <c r="I43" s="32" t="s">
        <v>274</v>
      </c>
      <c r="J43" s="82" t="s">
        <v>199</v>
      </c>
      <c r="K43" s="95">
        <v>1</v>
      </c>
    </row>
    <row r="44" s="1" customFormat="1" ht="50.1" customHeight="1" spans="1:11">
      <c r="A44" s="8"/>
      <c r="B44" s="28"/>
      <c r="C44" s="109"/>
      <c r="D44" s="30"/>
      <c r="E44" s="30"/>
      <c r="F44" s="32" t="s">
        <v>103</v>
      </c>
      <c r="G44" s="82" t="s">
        <v>725</v>
      </c>
      <c r="H44" s="82" t="s">
        <v>923</v>
      </c>
      <c r="I44" s="32" t="s">
        <v>274</v>
      </c>
      <c r="J44" s="598" t="s">
        <v>107</v>
      </c>
      <c r="K44" s="82" t="s">
        <v>973</v>
      </c>
    </row>
    <row r="45" s="1" customFormat="1" ht="63" customHeight="1" spans="1:11">
      <c r="A45" s="8"/>
      <c r="B45" s="34"/>
      <c r="C45" s="110"/>
      <c r="D45" s="35"/>
      <c r="E45" s="35"/>
      <c r="F45" s="32" t="s">
        <v>117</v>
      </c>
      <c r="G45" s="82" t="s">
        <v>118</v>
      </c>
      <c r="H45" s="82" t="s">
        <v>974</v>
      </c>
      <c r="I45" s="32" t="s">
        <v>274</v>
      </c>
      <c r="J45" s="598" t="s">
        <v>112</v>
      </c>
      <c r="K45" s="143" t="s">
        <v>975</v>
      </c>
    </row>
    <row r="46" s="1" customFormat="1" ht="50.1" customHeight="1" spans="1:11">
      <c r="A46" s="8">
        <v>10</v>
      </c>
      <c r="B46" s="36" t="s">
        <v>976</v>
      </c>
      <c r="C46" s="108" t="s">
        <v>977</v>
      </c>
      <c r="D46" s="29" t="s">
        <v>935</v>
      </c>
      <c r="E46" s="29">
        <v>12</v>
      </c>
      <c r="F46" s="32" t="s">
        <v>109</v>
      </c>
      <c r="G46" s="82" t="s">
        <v>110</v>
      </c>
      <c r="H46" s="82" t="s">
        <v>978</v>
      </c>
      <c r="I46" s="32" t="s">
        <v>274</v>
      </c>
      <c r="J46" s="82" t="s">
        <v>199</v>
      </c>
      <c r="K46" s="95" t="s">
        <v>146</v>
      </c>
    </row>
    <row r="47" s="1" customFormat="1" ht="50.1" customHeight="1" spans="1:11">
      <c r="A47" s="8"/>
      <c r="B47" s="28"/>
      <c r="C47" s="109"/>
      <c r="D47" s="30"/>
      <c r="E47" s="30"/>
      <c r="F47" s="32" t="s">
        <v>109</v>
      </c>
      <c r="G47" s="82" t="s">
        <v>113</v>
      </c>
      <c r="H47" s="103" t="s">
        <v>979</v>
      </c>
      <c r="I47" s="32" t="s">
        <v>274</v>
      </c>
      <c r="J47" s="598" t="s">
        <v>112</v>
      </c>
      <c r="K47" s="143" t="s">
        <v>980</v>
      </c>
    </row>
    <row r="48" s="1" customFormat="1" ht="63" customHeight="1" spans="1:11">
      <c r="A48" s="8"/>
      <c r="B48" s="34"/>
      <c r="C48" s="110"/>
      <c r="D48" s="35"/>
      <c r="E48" s="35"/>
      <c r="F48" s="32" t="s">
        <v>103</v>
      </c>
      <c r="G48" s="82" t="s">
        <v>725</v>
      </c>
      <c r="H48" s="82" t="s">
        <v>923</v>
      </c>
      <c r="I48" s="32" t="s">
        <v>274</v>
      </c>
      <c r="J48" s="598" t="s">
        <v>107</v>
      </c>
      <c r="K48" s="82" t="s">
        <v>981</v>
      </c>
    </row>
    <row r="49" s="1" customFormat="1" ht="50.1" customHeight="1" spans="1:11">
      <c r="A49" s="8">
        <v>11</v>
      </c>
      <c r="B49" s="36" t="s">
        <v>982</v>
      </c>
      <c r="C49" s="108" t="s">
        <v>983</v>
      </c>
      <c r="D49" s="29" t="s">
        <v>935</v>
      </c>
      <c r="E49" s="29" t="s">
        <v>324</v>
      </c>
      <c r="F49" s="32" t="s">
        <v>109</v>
      </c>
      <c r="G49" s="82" t="s">
        <v>110</v>
      </c>
      <c r="H49" s="82" t="s">
        <v>984</v>
      </c>
      <c r="I49" s="32" t="s">
        <v>274</v>
      </c>
      <c r="J49" s="82" t="s">
        <v>199</v>
      </c>
      <c r="K49" s="95" t="s">
        <v>146</v>
      </c>
    </row>
    <row r="50" s="1" customFormat="1" ht="50.1" customHeight="1" spans="1:11">
      <c r="A50" s="8"/>
      <c r="B50" s="28"/>
      <c r="C50" s="109"/>
      <c r="D50" s="30"/>
      <c r="E50" s="30"/>
      <c r="F50" s="32" t="s">
        <v>103</v>
      </c>
      <c r="G50" s="82" t="s">
        <v>725</v>
      </c>
      <c r="H50" s="82" t="s">
        <v>923</v>
      </c>
      <c r="I50" s="32" t="s">
        <v>274</v>
      </c>
      <c r="J50" s="598" t="s">
        <v>107</v>
      </c>
      <c r="K50" s="82" t="s">
        <v>985</v>
      </c>
    </row>
    <row r="51" s="1" customFormat="1" ht="64.15" customHeight="1" spans="1:11">
      <c r="A51" s="8"/>
      <c r="B51" s="34"/>
      <c r="C51" s="110"/>
      <c r="D51" s="35"/>
      <c r="E51" s="35"/>
      <c r="F51" s="32" t="s">
        <v>117</v>
      </c>
      <c r="G51" s="82" t="s">
        <v>118</v>
      </c>
      <c r="H51" s="82" t="s">
        <v>986</v>
      </c>
      <c r="I51" s="32" t="s">
        <v>274</v>
      </c>
      <c r="J51" s="82" t="s">
        <v>199</v>
      </c>
      <c r="K51" s="95" t="s">
        <v>461</v>
      </c>
    </row>
    <row r="52" s="1" customFormat="1" ht="50.1" customHeight="1" spans="1:11">
      <c r="A52" s="8">
        <v>12</v>
      </c>
      <c r="B52" s="36" t="s">
        <v>987</v>
      </c>
      <c r="C52" s="108" t="s">
        <v>988</v>
      </c>
      <c r="D52" s="29" t="s">
        <v>935</v>
      </c>
      <c r="E52" s="29">
        <v>8</v>
      </c>
      <c r="F52" s="32" t="s">
        <v>109</v>
      </c>
      <c r="G52" s="82" t="s">
        <v>113</v>
      </c>
      <c r="H52" s="82" t="s">
        <v>989</v>
      </c>
      <c r="I52" s="32" t="s">
        <v>274</v>
      </c>
      <c r="J52" s="82" t="s">
        <v>199</v>
      </c>
      <c r="K52" s="95">
        <v>1</v>
      </c>
    </row>
    <row r="53" s="1" customFormat="1" ht="50.1" customHeight="1" spans="1:11">
      <c r="A53" s="8"/>
      <c r="B53" s="28"/>
      <c r="C53" s="109"/>
      <c r="D53" s="30"/>
      <c r="E53" s="30"/>
      <c r="F53" s="32" t="s">
        <v>109</v>
      </c>
      <c r="G53" s="82" t="s">
        <v>110</v>
      </c>
      <c r="H53" s="82" t="s">
        <v>990</v>
      </c>
      <c r="I53" s="32" t="s">
        <v>274</v>
      </c>
      <c r="J53" s="82" t="s">
        <v>199</v>
      </c>
      <c r="K53" s="95" t="s">
        <v>241</v>
      </c>
    </row>
    <row r="54" s="1" customFormat="1" ht="58.9" customHeight="1" spans="1:11">
      <c r="A54" s="8"/>
      <c r="B54" s="34"/>
      <c r="C54" s="110"/>
      <c r="D54" s="35"/>
      <c r="E54" s="35"/>
      <c r="F54" s="32" t="s">
        <v>103</v>
      </c>
      <c r="G54" s="82" t="s">
        <v>725</v>
      </c>
      <c r="H54" s="82" t="s">
        <v>923</v>
      </c>
      <c r="I54" s="32" t="s">
        <v>274</v>
      </c>
      <c r="J54" s="598" t="s">
        <v>107</v>
      </c>
      <c r="K54" s="82" t="s">
        <v>991</v>
      </c>
    </row>
    <row r="55" s="1" customFormat="1" ht="50.1" customHeight="1" spans="1:11">
      <c r="A55" s="8">
        <v>13</v>
      </c>
      <c r="B55" s="36" t="s">
        <v>992</v>
      </c>
      <c r="C55" s="108" t="s">
        <v>993</v>
      </c>
      <c r="D55" s="29" t="s">
        <v>994</v>
      </c>
      <c r="E55" s="29">
        <v>6</v>
      </c>
      <c r="F55" s="32" t="s">
        <v>109</v>
      </c>
      <c r="G55" s="82" t="s">
        <v>110</v>
      </c>
      <c r="H55" s="82" t="s">
        <v>995</v>
      </c>
      <c r="I55" s="32" t="s">
        <v>274</v>
      </c>
      <c r="J55" s="82" t="s">
        <v>199</v>
      </c>
      <c r="K55" s="95" t="s">
        <v>219</v>
      </c>
    </row>
    <row r="56" s="1" customFormat="1" ht="50.1" customHeight="1" spans="1:11">
      <c r="A56" s="8"/>
      <c r="B56" s="28"/>
      <c r="C56" s="109"/>
      <c r="D56" s="30"/>
      <c r="E56" s="30"/>
      <c r="F56" s="32" t="s">
        <v>103</v>
      </c>
      <c r="G56" s="82" t="s">
        <v>725</v>
      </c>
      <c r="H56" s="82" t="s">
        <v>923</v>
      </c>
      <c r="I56" s="32" t="s">
        <v>274</v>
      </c>
      <c r="J56" s="598" t="s">
        <v>107</v>
      </c>
      <c r="K56" s="82" t="s">
        <v>996</v>
      </c>
    </row>
    <row r="57" s="1" customFormat="1" ht="50.1" customHeight="1" spans="1:11">
      <c r="A57" s="8"/>
      <c r="B57" s="34"/>
      <c r="C57" s="110"/>
      <c r="D57" s="35"/>
      <c r="E57" s="35"/>
      <c r="F57" s="32" t="s">
        <v>321</v>
      </c>
      <c r="G57" s="82" t="s">
        <v>220</v>
      </c>
      <c r="H57" s="82" t="s">
        <v>997</v>
      </c>
      <c r="I57" s="32" t="s">
        <v>274</v>
      </c>
      <c r="J57" s="82" t="s">
        <v>199</v>
      </c>
      <c r="K57" s="95">
        <v>1</v>
      </c>
    </row>
    <row r="58" s="1" customFormat="1" ht="50.1" customHeight="1" spans="1:11">
      <c r="A58" s="8">
        <v>14</v>
      </c>
      <c r="B58" s="36" t="s">
        <v>998</v>
      </c>
      <c r="C58" s="108" t="s">
        <v>999</v>
      </c>
      <c r="D58" s="29" t="s">
        <v>1000</v>
      </c>
      <c r="E58" s="29" t="s">
        <v>794</v>
      </c>
      <c r="F58" s="32" t="s">
        <v>103</v>
      </c>
      <c r="G58" s="82" t="s">
        <v>725</v>
      </c>
      <c r="H58" s="82" t="s">
        <v>923</v>
      </c>
      <c r="I58" s="32" t="s">
        <v>274</v>
      </c>
      <c r="J58" s="598" t="s">
        <v>107</v>
      </c>
      <c r="K58" s="82" t="s">
        <v>1001</v>
      </c>
    </row>
    <row r="59" s="1" customFormat="1" ht="50.1" customHeight="1" spans="1:11">
      <c r="A59" s="8"/>
      <c r="B59" s="28"/>
      <c r="C59" s="109"/>
      <c r="D59" s="30"/>
      <c r="E59" s="30"/>
      <c r="F59" s="32" t="s">
        <v>109</v>
      </c>
      <c r="G59" s="82" t="s">
        <v>110</v>
      </c>
      <c r="H59" s="103" t="s">
        <v>1002</v>
      </c>
      <c r="I59" s="32" t="s">
        <v>274</v>
      </c>
      <c r="J59" s="82" t="s">
        <v>199</v>
      </c>
      <c r="K59" s="95" t="s">
        <v>146</v>
      </c>
    </row>
    <row r="60" s="1" customFormat="1" ht="59.25" customHeight="1" spans="1:11">
      <c r="A60" s="8"/>
      <c r="B60" s="34"/>
      <c r="C60" s="110"/>
      <c r="D60" s="35"/>
      <c r="E60" s="35"/>
      <c r="F60" s="32" t="s">
        <v>109</v>
      </c>
      <c r="G60" s="82" t="s">
        <v>113</v>
      </c>
      <c r="H60" s="32" t="s">
        <v>1003</v>
      </c>
      <c r="I60" s="32" t="s">
        <v>274</v>
      </c>
      <c r="J60" s="82" t="s">
        <v>199</v>
      </c>
      <c r="K60" s="95">
        <v>1</v>
      </c>
    </row>
    <row r="61" s="1" customFormat="1" spans="7:7">
      <c r="G61" s="4"/>
    </row>
  </sheetData>
  <mergeCells count="9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3"/>
    <mergeCell ref="A34:A36"/>
    <mergeCell ref="A37:A39"/>
    <mergeCell ref="A40:A42"/>
    <mergeCell ref="A43:A45"/>
    <mergeCell ref="A46:A48"/>
    <mergeCell ref="A49:A51"/>
    <mergeCell ref="A52:A54"/>
    <mergeCell ref="A55:A57"/>
    <mergeCell ref="A58:A60"/>
    <mergeCell ref="B9:B10"/>
    <mergeCell ref="B11:B15"/>
    <mergeCell ref="B16:B20"/>
    <mergeCell ref="B21:B25"/>
    <mergeCell ref="B26:B30"/>
    <mergeCell ref="B31:B33"/>
    <mergeCell ref="B34:B36"/>
    <mergeCell ref="B37:B39"/>
    <mergeCell ref="B40:B42"/>
    <mergeCell ref="B43:B45"/>
    <mergeCell ref="B46:B48"/>
    <mergeCell ref="B49:B51"/>
    <mergeCell ref="B52:B54"/>
    <mergeCell ref="B55:B57"/>
    <mergeCell ref="B58:B60"/>
    <mergeCell ref="C9:C10"/>
    <mergeCell ref="C11:C15"/>
    <mergeCell ref="C16:C20"/>
    <mergeCell ref="C21:C25"/>
    <mergeCell ref="C26:C30"/>
    <mergeCell ref="C31:C33"/>
    <mergeCell ref="C34:C36"/>
    <mergeCell ref="C37:C39"/>
    <mergeCell ref="C40:C42"/>
    <mergeCell ref="C43:C45"/>
    <mergeCell ref="C46:C48"/>
    <mergeCell ref="C49:C51"/>
    <mergeCell ref="C52:C54"/>
    <mergeCell ref="C55:C57"/>
    <mergeCell ref="C58:C60"/>
    <mergeCell ref="D9:D10"/>
    <mergeCell ref="D11:D15"/>
    <mergeCell ref="D16:D20"/>
    <mergeCell ref="D21:D25"/>
    <mergeCell ref="D26:D30"/>
    <mergeCell ref="D31:D33"/>
    <mergeCell ref="D34:D36"/>
    <mergeCell ref="D37:D39"/>
    <mergeCell ref="D40:D42"/>
    <mergeCell ref="D43:D45"/>
    <mergeCell ref="D46:D48"/>
    <mergeCell ref="D49:D51"/>
    <mergeCell ref="D52:D54"/>
    <mergeCell ref="D55:D57"/>
    <mergeCell ref="D58:D60"/>
    <mergeCell ref="E9:E10"/>
    <mergeCell ref="E11:E15"/>
    <mergeCell ref="E16:E20"/>
    <mergeCell ref="E21:E25"/>
    <mergeCell ref="E26:E30"/>
    <mergeCell ref="E31:E33"/>
    <mergeCell ref="E34:E36"/>
    <mergeCell ref="E37:E39"/>
    <mergeCell ref="E40:E42"/>
    <mergeCell ref="E43:E45"/>
    <mergeCell ref="E46:E48"/>
    <mergeCell ref="E49:E51"/>
    <mergeCell ref="E52:E54"/>
    <mergeCell ref="E55:E57"/>
    <mergeCell ref="E58:E60"/>
    <mergeCell ref="I9:I10"/>
    <mergeCell ref="J9:J10"/>
    <mergeCell ref="K9:K10"/>
  </mergeCells>
  <pageMargins left="0.75" right="0.75" top="1" bottom="1" header="0.5" footer="0.5"/>
  <pageSetup paperSize="9" scale="80"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zoomScale="50" zoomScaleNormal="50" workbookViewId="0">
      <selection activeCell="D10" sqref="D10:D14"/>
    </sheetView>
  </sheetViews>
  <sheetFormatPr defaultColWidth="9" defaultRowHeight="16.5"/>
  <cols>
    <col min="1" max="1" width="12.1333333333333" style="52" customWidth="1"/>
    <col min="2" max="2" width="22.75" style="52" customWidth="1"/>
    <col min="3" max="3" width="40.8833333333333" style="52" customWidth="1"/>
    <col min="4" max="4" width="26" style="52" customWidth="1"/>
    <col min="5" max="5" width="21.5" style="52" customWidth="1"/>
    <col min="6" max="6" width="18.8833333333333" style="52" customWidth="1"/>
    <col min="7" max="7" width="18.8833333333333" style="54" customWidth="1"/>
    <col min="8" max="8" width="28.75" style="52" customWidth="1"/>
    <col min="9" max="9" width="12" style="52" customWidth="1"/>
    <col min="10" max="10" width="10.3833333333333" style="52" customWidth="1"/>
    <col min="11" max="11" width="21.75" style="52" customWidth="1"/>
    <col min="12" max="16384" width="9" style="52"/>
  </cols>
  <sheetData>
    <row r="1" s="52" customFormat="1" ht="65.1" customHeight="1" spans="1:11">
      <c r="A1" s="56" t="s">
        <v>72</v>
      </c>
      <c r="B1" s="56"/>
      <c r="C1" s="56"/>
      <c r="D1" s="56"/>
      <c r="E1" s="56"/>
      <c r="F1" s="56"/>
      <c r="G1" s="57"/>
      <c r="H1" s="56"/>
      <c r="I1" s="56"/>
      <c r="J1" s="56"/>
      <c r="K1" s="56"/>
    </row>
    <row r="2" s="2" customFormat="1" ht="69" customHeight="1" spans="1:11">
      <c r="A2" s="58" t="s">
        <v>73</v>
      </c>
      <c r="B2" s="59" t="s">
        <v>1004</v>
      </c>
      <c r="C2" s="59"/>
      <c r="D2" s="59"/>
      <c r="E2" s="59"/>
      <c r="F2" s="59" t="s">
        <v>75</v>
      </c>
      <c r="G2" s="60" t="s">
        <v>1005</v>
      </c>
      <c r="H2" s="60"/>
      <c r="I2" s="60"/>
      <c r="J2" s="60"/>
      <c r="K2" s="73"/>
    </row>
    <row r="3" s="2" customFormat="1" ht="69" customHeight="1" spans="1:11">
      <c r="A3" s="58" t="s">
        <v>76</v>
      </c>
      <c r="B3" s="59" t="s">
        <v>77</v>
      </c>
      <c r="C3" s="61">
        <v>31</v>
      </c>
      <c r="D3" s="62"/>
      <c r="E3" s="63"/>
      <c r="F3" s="59" t="s">
        <v>78</v>
      </c>
      <c r="G3" s="60">
        <v>0</v>
      </c>
      <c r="H3" s="60"/>
      <c r="I3" s="60"/>
      <c r="J3" s="60"/>
      <c r="K3" s="73"/>
    </row>
    <row r="4" s="2" customFormat="1" ht="66.95" customHeight="1" spans="1:11">
      <c r="A4" s="58" t="s">
        <v>79</v>
      </c>
      <c r="B4" s="58" t="s">
        <v>80</v>
      </c>
      <c r="C4" s="58" t="s">
        <v>81</v>
      </c>
      <c r="D4" s="58"/>
      <c r="E4" s="58"/>
      <c r="F4" s="58" t="s">
        <v>82</v>
      </c>
      <c r="G4" s="64" t="s">
        <v>81</v>
      </c>
      <c r="H4" s="64"/>
      <c r="I4" s="64"/>
      <c r="J4" s="64"/>
      <c r="K4" s="74"/>
    </row>
    <row r="5" s="2" customFormat="1" ht="66.95" customHeight="1" spans="1:11">
      <c r="A5" s="58"/>
      <c r="B5" s="58" t="s">
        <v>83</v>
      </c>
      <c r="C5" s="38"/>
      <c r="D5" s="38"/>
      <c r="E5" s="38"/>
      <c r="F5" s="58" t="s">
        <v>84</v>
      </c>
      <c r="G5" s="64">
        <v>15</v>
      </c>
      <c r="H5" s="64"/>
      <c r="I5" s="64"/>
      <c r="J5" s="64"/>
      <c r="K5" s="74"/>
    </row>
    <row r="6" s="2" customFormat="1" ht="66.95" customHeight="1" spans="1:11">
      <c r="A6" s="66"/>
      <c r="B6" s="20" t="s">
        <v>85</v>
      </c>
      <c r="C6" s="38">
        <v>15</v>
      </c>
      <c r="D6" s="38"/>
      <c r="E6" s="38"/>
      <c r="F6" s="58" t="s">
        <v>86</v>
      </c>
      <c r="G6" s="64"/>
      <c r="H6" s="64"/>
      <c r="I6" s="64"/>
      <c r="J6" s="64"/>
      <c r="K6" s="74"/>
    </row>
    <row r="7" s="53" customFormat="1" ht="189" customHeight="1" spans="1:11">
      <c r="A7" s="21" t="s">
        <v>87</v>
      </c>
      <c r="B7" s="67" t="s">
        <v>1006</v>
      </c>
      <c r="C7" s="68"/>
      <c r="D7" s="68"/>
      <c r="E7" s="68"/>
      <c r="F7" s="68"/>
      <c r="G7" s="68"/>
      <c r="H7" s="68"/>
      <c r="I7" s="68"/>
      <c r="J7" s="68"/>
      <c r="K7" s="76"/>
    </row>
    <row r="8" s="53" customFormat="1" ht="51" customHeight="1" spans="1:11">
      <c r="A8" s="58" t="s">
        <v>1</v>
      </c>
      <c r="B8" s="20" t="s">
        <v>89</v>
      </c>
      <c r="C8" s="20" t="s">
        <v>90</v>
      </c>
      <c r="D8" s="20" t="s">
        <v>91</v>
      </c>
      <c r="E8" s="20" t="s">
        <v>92</v>
      </c>
      <c r="F8" s="24" t="s">
        <v>93</v>
      </c>
      <c r="G8" s="25"/>
      <c r="H8" s="26"/>
      <c r="I8" s="20" t="s">
        <v>94</v>
      </c>
      <c r="J8" s="44" t="s">
        <v>95</v>
      </c>
      <c r="K8" s="20" t="s">
        <v>96</v>
      </c>
    </row>
    <row r="9" s="53" customFormat="1" ht="51" customHeight="1" spans="1:11">
      <c r="A9" s="58"/>
      <c r="B9" s="20"/>
      <c r="C9" s="20"/>
      <c r="D9" s="20"/>
      <c r="E9" s="20"/>
      <c r="F9" s="27" t="s">
        <v>97</v>
      </c>
      <c r="G9" s="27" t="s">
        <v>98</v>
      </c>
      <c r="H9" s="27" t="s">
        <v>99</v>
      </c>
      <c r="I9" s="20"/>
      <c r="J9" s="45"/>
      <c r="K9" s="20"/>
    </row>
    <row r="10" s="53" customFormat="1" ht="51.95" customHeight="1" spans="1:11">
      <c r="A10" s="58">
        <v>1</v>
      </c>
      <c r="B10" s="28" t="s">
        <v>1007</v>
      </c>
      <c r="C10" s="547" t="s">
        <v>1008</v>
      </c>
      <c r="D10" s="32"/>
      <c r="E10" s="32" t="s">
        <v>324</v>
      </c>
      <c r="F10" s="32" t="s">
        <v>103</v>
      </c>
      <c r="G10" s="38" t="s">
        <v>104</v>
      </c>
      <c r="H10" s="38" t="s">
        <v>472</v>
      </c>
      <c r="I10" s="38" t="s">
        <v>106</v>
      </c>
      <c r="J10" s="38" t="s">
        <v>107</v>
      </c>
      <c r="K10" s="38" t="s">
        <v>1009</v>
      </c>
    </row>
    <row r="11" s="53" customFormat="1" ht="51.95" customHeight="1" spans="1:11">
      <c r="A11" s="58"/>
      <c r="B11" s="28"/>
      <c r="C11" s="32"/>
      <c r="D11" s="32"/>
      <c r="E11" s="32"/>
      <c r="F11" s="32" t="s">
        <v>109</v>
      </c>
      <c r="G11" s="38" t="s">
        <v>110</v>
      </c>
      <c r="H11" s="38" t="s">
        <v>1010</v>
      </c>
      <c r="I11" s="38" t="s">
        <v>106</v>
      </c>
      <c r="J11" s="38" t="s">
        <v>112</v>
      </c>
      <c r="K11" s="38" t="s">
        <v>347</v>
      </c>
    </row>
    <row r="12" s="53" customFormat="1" ht="51.95" customHeight="1" spans="1:11">
      <c r="A12" s="58"/>
      <c r="B12" s="28"/>
      <c r="C12" s="32"/>
      <c r="D12" s="32"/>
      <c r="E12" s="32"/>
      <c r="F12" s="32" t="s">
        <v>109</v>
      </c>
      <c r="G12" s="38" t="s">
        <v>110</v>
      </c>
      <c r="H12" s="38" t="s">
        <v>1011</v>
      </c>
      <c r="I12" s="38" t="s">
        <v>106</v>
      </c>
      <c r="J12" s="38" t="s">
        <v>112</v>
      </c>
      <c r="K12" s="38" t="s">
        <v>548</v>
      </c>
    </row>
    <row r="13" s="53" customFormat="1" ht="51.95" customHeight="1" spans="1:11">
      <c r="A13" s="58"/>
      <c r="B13" s="28"/>
      <c r="C13" s="32"/>
      <c r="D13" s="32"/>
      <c r="E13" s="32"/>
      <c r="F13" s="32" t="s">
        <v>117</v>
      </c>
      <c r="G13" s="38" t="s">
        <v>158</v>
      </c>
      <c r="H13" s="38" t="s">
        <v>1012</v>
      </c>
      <c r="I13" s="38" t="s">
        <v>106</v>
      </c>
      <c r="J13" s="48" t="s">
        <v>524</v>
      </c>
      <c r="K13" s="38"/>
    </row>
    <row r="14" s="53" customFormat="1" ht="51.95" customHeight="1" spans="1:11">
      <c r="A14" s="58"/>
      <c r="B14" s="34"/>
      <c r="C14" s="32"/>
      <c r="D14" s="32"/>
      <c r="E14" s="32"/>
      <c r="F14" s="32"/>
      <c r="G14" s="38"/>
      <c r="H14" s="38"/>
      <c r="I14" s="38"/>
      <c r="J14" s="48"/>
      <c r="K14" s="38"/>
    </row>
  </sheetData>
  <mergeCells count="27">
    <mergeCell ref="A1:K1"/>
    <mergeCell ref="B2:E2"/>
    <mergeCell ref="G2:K2"/>
    <mergeCell ref="C3:E3"/>
    <mergeCell ref="G3:K3"/>
    <mergeCell ref="C4:E4"/>
    <mergeCell ref="G4:K4"/>
    <mergeCell ref="C5:E5"/>
    <mergeCell ref="G5:K5"/>
    <mergeCell ref="C6:E6"/>
    <mergeCell ref="G6:K6"/>
    <mergeCell ref="B7:K7"/>
    <mergeCell ref="F8:H8"/>
    <mergeCell ref="A4:A6"/>
    <mergeCell ref="A8:A9"/>
    <mergeCell ref="A10:A14"/>
    <mergeCell ref="B8:B9"/>
    <mergeCell ref="B10:B14"/>
    <mergeCell ref="C8:C9"/>
    <mergeCell ref="C10:C14"/>
    <mergeCell ref="D8:D9"/>
    <mergeCell ref="D10:D14"/>
    <mergeCell ref="E8:E9"/>
    <mergeCell ref="E10:E14"/>
    <mergeCell ref="I8:I9"/>
    <mergeCell ref="J8:J9"/>
    <mergeCell ref="K8:K9"/>
  </mergeCells>
  <pageMargins left="0.75" right="0.75" top="1" bottom="1" header="0.5" footer="0.5"/>
  <pageSetup paperSize="9" scale="83"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zoomScale="55" zoomScaleNormal="55" workbookViewId="0">
      <selection activeCell="G6" sqref="G6:K6"/>
    </sheetView>
  </sheetViews>
  <sheetFormatPr defaultColWidth="9" defaultRowHeight="16.5"/>
  <cols>
    <col min="1" max="1" width="12.175" style="52" customWidth="1"/>
    <col min="2" max="2" width="22.725" style="52" customWidth="1"/>
    <col min="3" max="3" width="43.4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273" t="s">
        <v>1013</v>
      </c>
      <c r="C3" s="273"/>
      <c r="D3" s="273"/>
      <c r="E3" s="273"/>
      <c r="F3" s="59" t="s">
        <v>75</v>
      </c>
      <c r="G3" s="407" t="s">
        <v>22</v>
      </c>
      <c r="H3" s="407"/>
      <c r="I3" s="407"/>
      <c r="J3" s="407"/>
      <c r="K3" s="408"/>
    </row>
    <row r="4" s="2" customFormat="1" ht="69" customHeight="1" spans="1:11">
      <c r="A4" s="58" t="s">
        <v>76</v>
      </c>
      <c r="B4" s="59" t="s">
        <v>77</v>
      </c>
      <c r="C4" s="61">
        <v>36</v>
      </c>
      <c r="D4" s="62"/>
      <c r="E4" s="63"/>
      <c r="F4" s="59" t="s">
        <v>78</v>
      </c>
      <c r="G4" s="60"/>
      <c r="H4" s="60"/>
      <c r="I4" s="60"/>
      <c r="J4" s="60"/>
      <c r="K4" s="73"/>
    </row>
    <row r="5" s="2" customFormat="1" ht="67" customHeight="1" spans="1:11">
      <c r="A5" s="58" t="s">
        <v>79</v>
      </c>
      <c r="B5" s="58" t="s">
        <v>80</v>
      </c>
      <c r="C5" s="58" t="s">
        <v>81</v>
      </c>
      <c r="D5" s="58"/>
      <c r="E5" s="58"/>
      <c r="F5" s="58" t="s">
        <v>82</v>
      </c>
      <c r="G5" s="596" t="s">
        <v>81</v>
      </c>
      <c r="H5" s="64"/>
      <c r="I5" s="64"/>
      <c r="J5" s="64"/>
      <c r="K5" s="74"/>
    </row>
    <row r="6" s="2" customFormat="1" ht="67" customHeight="1" spans="1:11">
      <c r="A6" s="58"/>
      <c r="B6" s="58" t="s">
        <v>83</v>
      </c>
      <c r="C6" s="38">
        <v>807.74</v>
      </c>
      <c r="D6" s="38"/>
      <c r="E6" s="38"/>
      <c r="F6" s="58" t="s">
        <v>84</v>
      </c>
      <c r="G6" s="65">
        <v>847.74</v>
      </c>
      <c r="H6" s="65"/>
      <c r="I6" s="65"/>
      <c r="J6" s="65"/>
      <c r="K6" s="75"/>
    </row>
    <row r="7" s="2" customFormat="1" ht="67" customHeight="1" spans="1:11">
      <c r="A7" s="66"/>
      <c r="B7" s="20" t="s">
        <v>85</v>
      </c>
      <c r="C7" s="38">
        <v>40</v>
      </c>
      <c r="D7" s="38"/>
      <c r="E7" s="38"/>
      <c r="F7" s="58" t="s">
        <v>86</v>
      </c>
      <c r="G7" s="64"/>
      <c r="H7" s="64"/>
      <c r="I7" s="64"/>
      <c r="J7" s="64"/>
      <c r="K7" s="74"/>
    </row>
    <row r="8" s="53" customFormat="1" ht="189" customHeight="1" spans="1:11">
      <c r="A8" s="21" t="s">
        <v>87</v>
      </c>
      <c r="B8" s="101" t="s">
        <v>1014</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72" customHeight="1" spans="1:11">
      <c r="A11" s="66">
        <v>1</v>
      </c>
      <c r="B11" s="27" t="s">
        <v>1015</v>
      </c>
      <c r="C11" s="27" t="s">
        <v>1016</v>
      </c>
      <c r="D11" s="27" t="s">
        <v>1017</v>
      </c>
      <c r="E11" s="27">
        <v>60000</v>
      </c>
      <c r="F11" s="27" t="s">
        <v>109</v>
      </c>
      <c r="G11" s="27" t="s">
        <v>113</v>
      </c>
      <c r="H11" s="27" t="s">
        <v>1018</v>
      </c>
      <c r="I11" s="27" t="s">
        <v>106</v>
      </c>
      <c r="J11" s="45" t="s">
        <v>264</v>
      </c>
      <c r="K11" s="48">
        <v>0.99</v>
      </c>
    </row>
    <row r="12" s="53" customFormat="1" ht="62" customHeight="1" spans="1:11">
      <c r="A12" s="69"/>
      <c r="B12" s="27"/>
      <c r="C12" s="27"/>
      <c r="D12" s="27"/>
      <c r="E12" s="27"/>
      <c r="F12" s="27" t="s">
        <v>109</v>
      </c>
      <c r="G12" s="27" t="s">
        <v>113</v>
      </c>
      <c r="H12" s="27" t="s">
        <v>1019</v>
      </c>
      <c r="I12" s="27" t="s">
        <v>106</v>
      </c>
      <c r="J12" s="45" t="s">
        <v>199</v>
      </c>
      <c r="K12" s="48" t="s">
        <v>1020</v>
      </c>
    </row>
    <row r="13" s="53" customFormat="1" ht="66" customHeight="1" spans="1:11">
      <c r="A13" s="66">
        <v>2</v>
      </c>
      <c r="B13" s="27" t="s">
        <v>1021</v>
      </c>
      <c r="C13" s="27" t="s">
        <v>1022</v>
      </c>
      <c r="D13" s="27" t="s">
        <v>1017</v>
      </c>
      <c r="E13" s="27">
        <v>80000</v>
      </c>
      <c r="F13" s="27" t="s">
        <v>109</v>
      </c>
      <c r="G13" s="27" t="s">
        <v>110</v>
      </c>
      <c r="H13" s="27" t="s">
        <v>1023</v>
      </c>
      <c r="I13" s="27" t="s">
        <v>106</v>
      </c>
      <c r="J13" s="245" t="s">
        <v>264</v>
      </c>
      <c r="K13" s="27" t="s">
        <v>227</v>
      </c>
    </row>
    <row r="14" s="53" customFormat="1" ht="109" customHeight="1" spans="1:11">
      <c r="A14" s="69"/>
      <c r="B14" s="27"/>
      <c r="C14" s="27"/>
      <c r="D14" s="27"/>
      <c r="E14" s="27"/>
      <c r="F14" s="27" t="s">
        <v>109</v>
      </c>
      <c r="G14" s="27" t="s">
        <v>110</v>
      </c>
      <c r="H14" s="27" t="s">
        <v>1024</v>
      </c>
      <c r="I14" s="27" t="s">
        <v>106</v>
      </c>
      <c r="J14" s="27" t="s">
        <v>1025</v>
      </c>
      <c r="K14" s="27" t="s">
        <v>1026</v>
      </c>
    </row>
    <row r="15" s="53" customFormat="1" ht="114" customHeight="1" spans="1:11">
      <c r="A15" s="70">
        <v>3</v>
      </c>
      <c r="B15" s="243" t="s">
        <v>1027</v>
      </c>
      <c r="C15" s="243" t="s">
        <v>1028</v>
      </c>
      <c r="D15" s="243" t="s">
        <v>1017</v>
      </c>
      <c r="E15" s="243">
        <v>80000</v>
      </c>
      <c r="F15" s="27" t="s">
        <v>109</v>
      </c>
      <c r="G15" s="27" t="s">
        <v>110</v>
      </c>
      <c r="H15" s="27" t="s">
        <v>1029</v>
      </c>
      <c r="I15" s="27" t="s">
        <v>106</v>
      </c>
      <c r="J15" s="245" t="s">
        <v>264</v>
      </c>
      <c r="K15" s="27" t="s">
        <v>1030</v>
      </c>
    </row>
    <row r="16" s="53" customFormat="1" ht="115" customHeight="1" spans="1:11">
      <c r="A16" s="69"/>
      <c r="B16" s="245"/>
      <c r="C16" s="597"/>
      <c r="D16" s="597"/>
      <c r="E16" s="245"/>
      <c r="F16" s="27" t="s">
        <v>109</v>
      </c>
      <c r="G16" s="27" t="s">
        <v>115</v>
      </c>
      <c r="H16" s="27" t="s">
        <v>1031</v>
      </c>
      <c r="I16" s="27" t="s">
        <v>106</v>
      </c>
      <c r="J16" s="245" t="s">
        <v>1025</v>
      </c>
      <c r="K16" s="27" t="s">
        <v>246</v>
      </c>
    </row>
    <row r="17" s="53" customFormat="1" ht="103" customHeight="1" spans="1:11">
      <c r="A17" s="70">
        <v>4</v>
      </c>
      <c r="B17" s="241" t="s">
        <v>1032</v>
      </c>
      <c r="C17" s="241" t="s">
        <v>1033</v>
      </c>
      <c r="D17" s="241" t="s">
        <v>1017</v>
      </c>
      <c r="E17" s="241">
        <v>80000</v>
      </c>
      <c r="F17" s="27" t="s">
        <v>109</v>
      </c>
      <c r="G17" s="27" t="s">
        <v>110</v>
      </c>
      <c r="H17" s="27" t="s">
        <v>1034</v>
      </c>
      <c r="I17" s="27" t="s">
        <v>106</v>
      </c>
      <c r="J17" s="245" t="s">
        <v>264</v>
      </c>
      <c r="K17" s="27" t="s">
        <v>1030</v>
      </c>
    </row>
    <row r="18" s="53" customFormat="1" ht="103" customHeight="1" spans="1:11">
      <c r="A18" s="69"/>
      <c r="B18" s="245"/>
      <c r="C18" s="245"/>
      <c r="D18" s="245"/>
      <c r="E18" s="245"/>
      <c r="F18" s="27" t="s">
        <v>109</v>
      </c>
      <c r="G18" s="27" t="s">
        <v>110</v>
      </c>
      <c r="H18" s="27" t="s">
        <v>1035</v>
      </c>
      <c r="I18" s="27" t="s">
        <v>106</v>
      </c>
      <c r="J18" s="245" t="s">
        <v>264</v>
      </c>
      <c r="K18" s="27" t="s">
        <v>227</v>
      </c>
    </row>
    <row r="19" s="53" customFormat="1" ht="52" customHeight="1" spans="1:11">
      <c r="A19" s="58">
        <v>5</v>
      </c>
      <c r="B19" s="46" t="s">
        <v>1036</v>
      </c>
      <c r="C19" s="32" t="s">
        <v>1037</v>
      </c>
      <c r="D19" s="32" t="s">
        <v>1017</v>
      </c>
      <c r="E19" s="32" t="s">
        <v>1038</v>
      </c>
      <c r="F19" s="32" t="s">
        <v>109</v>
      </c>
      <c r="G19" s="38" t="s">
        <v>115</v>
      </c>
      <c r="H19" s="38" t="s">
        <v>1039</v>
      </c>
      <c r="I19" s="38" t="s">
        <v>106</v>
      </c>
      <c r="J19" s="38" t="s">
        <v>1025</v>
      </c>
      <c r="K19" s="38" t="s">
        <v>246</v>
      </c>
    </row>
    <row r="20" s="53" customFormat="1" ht="83" customHeight="1" spans="1:11">
      <c r="A20" s="58"/>
      <c r="B20" s="46"/>
      <c r="C20" s="32"/>
      <c r="D20" s="32"/>
      <c r="E20" s="32"/>
      <c r="F20" s="32" t="s">
        <v>109</v>
      </c>
      <c r="G20" s="27" t="s">
        <v>113</v>
      </c>
      <c r="H20" s="38" t="s">
        <v>1040</v>
      </c>
      <c r="I20" s="38" t="s">
        <v>106</v>
      </c>
      <c r="J20" s="38" t="s">
        <v>264</v>
      </c>
      <c r="K20" s="77">
        <v>0.99</v>
      </c>
    </row>
    <row r="21" s="53" customFormat="1" ht="52" customHeight="1" spans="1:11">
      <c r="A21" s="58">
        <v>6</v>
      </c>
      <c r="B21" s="46" t="s">
        <v>1041</v>
      </c>
      <c r="C21" s="32" t="s">
        <v>1042</v>
      </c>
      <c r="D21" s="32" t="s">
        <v>1017</v>
      </c>
      <c r="E21" s="32" t="s">
        <v>1043</v>
      </c>
      <c r="F21" s="32" t="s">
        <v>109</v>
      </c>
      <c r="G21" s="38" t="s">
        <v>113</v>
      </c>
      <c r="H21" s="38" t="s">
        <v>1044</v>
      </c>
      <c r="I21" s="38" t="s">
        <v>106</v>
      </c>
      <c r="J21" s="48" t="s">
        <v>199</v>
      </c>
      <c r="K21" s="130">
        <v>1</v>
      </c>
    </row>
    <row r="22" s="53" customFormat="1" ht="84" customHeight="1" spans="1:11">
      <c r="A22" s="58"/>
      <c r="B22" s="46"/>
      <c r="C22" s="32"/>
      <c r="D22" s="32"/>
      <c r="E22" s="32"/>
      <c r="F22" s="32" t="s">
        <v>109</v>
      </c>
      <c r="G22" s="38" t="s">
        <v>110</v>
      </c>
      <c r="H22" s="38" t="s">
        <v>1045</v>
      </c>
      <c r="I22" s="38" t="s">
        <v>106</v>
      </c>
      <c r="J22" s="38" t="s">
        <v>264</v>
      </c>
      <c r="K22" s="266" t="s">
        <v>1046</v>
      </c>
    </row>
  </sheetData>
  <mergeCells count="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0"/>
    <mergeCell ref="A21:A22"/>
    <mergeCell ref="B9:B10"/>
    <mergeCell ref="B11:B12"/>
    <mergeCell ref="B13:B14"/>
    <mergeCell ref="B15:B16"/>
    <mergeCell ref="B17:B18"/>
    <mergeCell ref="B19:B20"/>
    <mergeCell ref="B21:B22"/>
    <mergeCell ref="C9:C10"/>
    <mergeCell ref="C11:C12"/>
    <mergeCell ref="C13:C14"/>
    <mergeCell ref="C15:C16"/>
    <mergeCell ref="C17:C18"/>
    <mergeCell ref="C19:C20"/>
    <mergeCell ref="C21:C22"/>
    <mergeCell ref="D9:D10"/>
    <mergeCell ref="D11:D12"/>
    <mergeCell ref="D13:D14"/>
    <mergeCell ref="D15:D16"/>
    <mergeCell ref="D17:D18"/>
    <mergeCell ref="D19:D20"/>
    <mergeCell ref="D21:D22"/>
    <mergeCell ref="E9:E10"/>
    <mergeCell ref="E11:E12"/>
    <mergeCell ref="E13:E14"/>
    <mergeCell ref="E15:E16"/>
    <mergeCell ref="E17:E18"/>
    <mergeCell ref="E19:E20"/>
    <mergeCell ref="E21:E22"/>
    <mergeCell ref="I9:I10"/>
    <mergeCell ref="J9:J10"/>
    <mergeCell ref="K9:K10"/>
  </mergeCells>
  <pageMargins left="0.75" right="0.75" top="1" bottom="1" header="0.5" footer="0.5"/>
  <pageSetup paperSize="9" scale="72"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3"/>
  <sheetViews>
    <sheetView zoomScale="55" zoomScaleNormal="55" topLeftCell="A9" workbookViewId="0">
      <selection activeCell="C16" sqref="C16:C21"/>
    </sheetView>
  </sheetViews>
  <sheetFormatPr defaultColWidth="9" defaultRowHeight="16.5"/>
  <cols>
    <col min="1" max="1" width="20.225" style="1" customWidth="1"/>
    <col min="2" max="2" width="20.6833333333333" style="1" customWidth="1"/>
    <col min="3" max="3" width="34.0916666666667" style="1" customWidth="1"/>
    <col min="4" max="4" width="19.9916666666667" style="1" customWidth="1"/>
    <col min="5" max="5" width="13.4" style="1" customWidth="1"/>
    <col min="6" max="6" width="23.8583333333333" style="1" customWidth="1"/>
    <col min="7" max="7" width="18.9" style="4" customWidth="1"/>
    <col min="8" max="8" width="44.9916666666667" style="1" customWidth="1"/>
    <col min="9" max="9" width="12.05" style="1" customWidth="1"/>
    <col min="10" max="10" width="10.3583333333333" style="1" customWidth="1"/>
    <col min="11" max="11" width="30" style="1" customWidth="1"/>
    <col min="12" max="16384" width="9" style="1"/>
  </cols>
  <sheetData>
    <row r="1" s="1" customFormat="1" ht="34.95" customHeight="1" spans="1:7">
      <c r="A1" s="5" t="s">
        <v>1047</v>
      </c>
      <c r="G1" s="4"/>
    </row>
    <row r="2" s="1" customFormat="1" ht="65" customHeight="1" spans="1:11">
      <c r="A2" s="6" t="s">
        <v>72</v>
      </c>
      <c r="B2" s="6"/>
      <c r="C2" s="6"/>
      <c r="D2" s="6"/>
      <c r="E2" s="6"/>
      <c r="F2" s="6"/>
      <c r="G2" s="7"/>
      <c r="H2" s="6"/>
      <c r="I2" s="6"/>
      <c r="J2" s="6"/>
      <c r="K2" s="6"/>
    </row>
    <row r="3" s="2" customFormat="1" ht="69" customHeight="1" spans="1:11">
      <c r="A3" s="8" t="s">
        <v>73</v>
      </c>
      <c r="B3" s="80" t="s">
        <v>1048</v>
      </c>
      <c r="C3" s="80"/>
      <c r="D3" s="80"/>
      <c r="E3" s="80"/>
      <c r="F3" s="10" t="s">
        <v>75</v>
      </c>
      <c r="G3" s="11" t="s">
        <v>1049</v>
      </c>
      <c r="H3" s="11"/>
      <c r="I3" s="11"/>
      <c r="J3" s="11"/>
      <c r="K3" s="39"/>
    </row>
    <row r="4" s="2" customFormat="1" ht="69" customHeight="1" spans="1:11">
      <c r="A4" s="8" t="s">
        <v>76</v>
      </c>
      <c r="B4" s="10" t="s">
        <v>77</v>
      </c>
      <c r="C4" s="12">
        <v>26</v>
      </c>
      <c r="D4" s="13"/>
      <c r="E4" s="14"/>
      <c r="F4" s="10" t="s">
        <v>78</v>
      </c>
      <c r="G4" s="15">
        <v>0</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722.87</v>
      </c>
      <c r="D6" s="17"/>
      <c r="E6" s="17"/>
      <c r="F6" s="8" t="s">
        <v>84</v>
      </c>
      <c r="G6" s="563">
        <f>C6+C7</f>
        <v>1663.87</v>
      </c>
      <c r="H6" s="18"/>
      <c r="I6" s="18"/>
      <c r="J6" s="18"/>
      <c r="K6" s="42"/>
    </row>
    <row r="7" s="2" customFormat="1" ht="67" customHeight="1" spans="1:11">
      <c r="A7" s="19"/>
      <c r="B7" s="20" t="s">
        <v>85</v>
      </c>
      <c r="C7" s="17">
        <v>941</v>
      </c>
      <c r="D7" s="17"/>
      <c r="E7" s="17"/>
      <c r="F7" s="8" t="s">
        <v>86</v>
      </c>
      <c r="G7" s="18">
        <v>0</v>
      </c>
      <c r="H7" s="18"/>
      <c r="I7" s="18"/>
      <c r="J7" s="18"/>
      <c r="K7" s="42"/>
    </row>
    <row r="8" s="3" customFormat="1" ht="189" customHeight="1" spans="1:11">
      <c r="A8" s="21" t="s">
        <v>87</v>
      </c>
      <c r="B8" s="101" t="s">
        <v>1050</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1051</v>
      </c>
      <c r="C11" s="29" t="s">
        <v>1052</v>
      </c>
      <c r="D11" s="30" t="s">
        <v>1053</v>
      </c>
      <c r="E11" s="30" t="s">
        <v>1054</v>
      </c>
      <c r="F11" s="32" t="s">
        <v>103</v>
      </c>
      <c r="G11" s="82" t="s">
        <v>104</v>
      </c>
      <c r="H11" s="82" t="s">
        <v>1055</v>
      </c>
      <c r="I11" s="82" t="s">
        <v>106</v>
      </c>
      <c r="J11" s="590" t="s">
        <v>107</v>
      </c>
      <c r="K11" s="82" t="s">
        <v>1056</v>
      </c>
    </row>
    <row r="12" s="3" customFormat="1" ht="52" customHeight="1" spans="1:11">
      <c r="A12" s="8"/>
      <c r="B12" s="28"/>
      <c r="C12" s="30"/>
      <c r="D12" s="30"/>
      <c r="E12" s="30"/>
      <c r="F12" s="32" t="s">
        <v>109</v>
      </c>
      <c r="G12" s="82" t="s">
        <v>113</v>
      </c>
      <c r="H12" s="82" t="s">
        <v>1057</v>
      </c>
      <c r="I12" s="82" t="s">
        <v>106</v>
      </c>
      <c r="J12" s="590" t="s">
        <v>199</v>
      </c>
      <c r="K12" s="95">
        <v>1</v>
      </c>
    </row>
    <row r="13" s="3" customFormat="1" ht="52" customHeight="1" spans="1:11">
      <c r="A13" s="8"/>
      <c r="B13" s="28"/>
      <c r="C13" s="30"/>
      <c r="D13" s="30"/>
      <c r="E13" s="30"/>
      <c r="F13" s="32" t="s">
        <v>109</v>
      </c>
      <c r="G13" s="82" t="s">
        <v>113</v>
      </c>
      <c r="H13" s="82" t="s">
        <v>1058</v>
      </c>
      <c r="I13" s="82" t="s">
        <v>106</v>
      </c>
      <c r="J13" s="82" t="s">
        <v>112</v>
      </c>
      <c r="K13" s="95">
        <v>0.98</v>
      </c>
    </row>
    <row r="14" s="3" customFormat="1" ht="52" customHeight="1" spans="1:11">
      <c r="A14" s="8"/>
      <c r="B14" s="28"/>
      <c r="C14" s="30"/>
      <c r="D14" s="30"/>
      <c r="E14" s="30"/>
      <c r="F14" s="32" t="s">
        <v>109</v>
      </c>
      <c r="G14" s="82" t="s">
        <v>115</v>
      </c>
      <c r="H14" s="82" t="s">
        <v>1059</v>
      </c>
      <c r="I14" s="82" t="s">
        <v>106</v>
      </c>
      <c r="J14" s="425" t="s">
        <v>199</v>
      </c>
      <c r="K14" s="95">
        <v>1</v>
      </c>
    </row>
    <row r="15" s="3" customFormat="1" ht="52" customHeight="1" spans="1:11">
      <c r="A15" s="8"/>
      <c r="B15" s="34"/>
      <c r="C15" s="30"/>
      <c r="D15" s="35"/>
      <c r="E15" s="35"/>
      <c r="F15" s="32" t="s">
        <v>117</v>
      </c>
      <c r="G15" s="82" t="s">
        <v>181</v>
      </c>
      <c r="H15" s="82" t="s">
        <v>1060</v>
      </c>
      <c r="I15" s="82" t="s">
        <v>106</v>
      </c>
      <c r="J15" s="82" t="s">
        <v>112</v>
      </c>
      <c r="K15" s="95">
        <v>0.98</v>
      </c>
    </row>
    <row r="16" s="3" customFormat="1" ht="68" customHeight="1" spans="1:11">
      <c r="A16" s="8">
        <v>2</v>
      </c>
      <c r="B16" s="28" t="s">
        <v>1061</v>
      </c>
      <c r="C16" s="29" t="s">
        <v>1062</v>
      </c>
      <c r="D16" s="29" t="s">
        <v>1063</v>
      </c>
      <c r="E16" s="29" t="s">
        <v>1064</v>
      </c>
      <c r="F16" s="32" t="s">
        <v>103</v>
      </c>
      <c r="G16" s="82" t="s">
        <v>104</v>
      </c>
      <c r="H16" s="82" t="s">
        <v>1065</v>
      </c>
      <c r="I16" s="82" t="s">
        <v>106</v>
      </c>
      <c r="J16" s="82" t="s">
        <v>112</v>
      </c>
      <c r="K16" s="95" t="s">
        <v>1066</v>
      </c>
    </row>
    <row r="17" s="3" customFormat="1" ht="68" customHeight="1" spans="1:11">
      <c r="A17" s="8"/>
      <c r="B17" s="28"/>
      <c r="C17" s="30"/>
      <c r="D17" s="30"/>
      <c r="E17" s="564"/>
      <c r="F17" s="32" t="s">
        <v>109</v>
      </c>
      <c r="G17" s="32" t="s">
        <v>110</v>
      </c>
      <c r="H17" s="32" t="s">
        <v>1067</v>
      </c>
      <c r="I17" s="32" t="s">
        <v>106</v>
      </c>
      <c r="J17" s="32" t="s">
        <v>112</v>
      </c>
      <c r="K17" s="155">
        <v>0.9</v>
      </c>
    </row>
    <row r="18" s="3" customFormat="1" ht="17" customHeight="1" spans="1:11">
      <c r="A18" s="8"/>
      <c r="B18" s="28"/>
      <c r="C18" s="30"/>
      <c r="D18" s="30"/>
      <c r="E18" s="564"/>
      <c r="F18" s="29"/>
      <c r="G18" s="29"/>
      <c r="H18" s="29"/>
      <c r="I18" s="29"/>
      <c r="J18" s="29"/>
      <c r="K18" s="29"/>
    </row>
    <row r="19" s="3" customFormat="1" ht="85" customHeight="1" spans="1:11">
      <c r="A19" s="8"/>
      <c r="B19" s="28"/>
      <c r="C19" s="30"/>
      <c r="D19" s="30"/>
      <c r="E19" s="564"/>
      <c r="F19" s="29" t="s">
        <v>109</v>
      </c>
      <c r="G19" s="29" t="s">
        <v>113</v>
      </c>
      <c r="H19" s="29" t="s">
        <v>1068</v>
      </c>
      <c r="I19" s="29" t="s">
        <v>106</v>
      </c>
      <c r="J19" s="29" t="s">
        <v>112</v>
      </c>
      <c r="K19" s="29" t="s">
        <v>1069</v>
      </c>
    </row>
    <row r="20" s="3" customFormat="1" ht="84" customHeight="1" spans="1:11">
      <c r="A20" s="8"/>
      <c r="B20" s="28"/>
      <c r="C20" s="30"/>
      <c r="D20" s="30"/>
      <c r="E20" s="30"/>
      <c r="F20" s="32" t="s">
        <v>109</v>
      </c>
      <c r="G20" s="82" t="s">
        <v>115</v>
      </c>
      <c r="H20" s="82" t="s">
        <v>1070</v>
      </c>
      <c r="I20" s="82" t="s">
        <v>106</v>
      </c>
      <c r="J20" s="82" t="s">
        <v>112</v>
      </c>
      <c r="K20" s="95">
        <v>0.98</v>
      </c>
    </row>
    <row r="21" s="3" customFormat="1" ht="106" customHeight="1" spans="1:11">
      <c r="A21" s="8"/>
      <c r="B21" s="34"/>
      <c r="C21" s="35"/>
      <c r="D21" s="35"/>
      <c r="E21" s="35"/>
      <c r="F21" s="32" t="s">
        <v>117</v>
      </c>
      <c r="G21" s="82" t="s">
        <v>158</v>
      </c>
      <c r="H21" s="82" t="s">
        <v>1071</v>
      </c>
      <c r="I21" s="82" t="s">
        <v>106</v>
      </c>
      <c r="J21" s="82" t="s">
        <v>112</v>
      </c>
      <c r="K21" s="95">
        <v>0.98</v>
      </c>
    </row>
    <row r="22" s="3" customFormat="1" ht="68" customHeight="1" spans="1:11">
      <c r="A22" s="8">
        <v>3</v>
      </c>
      <c r="B22" s="28" t="s">
        <v>1072</v>
      </c>
      <c r="C22" s="29" t="s">
        <v>1073</v>
      </c>
      <c r="D22" s="29" t="s">
        <v>1074</v>
      </c>
      <c r="E22" s="565">
        <v>150</v>
      </c>
      <c r="F22" s="32" t="s">
        <v>103</v>
      </c>
      <c r="G22" s="82" t="s">
        <v>104</v>
      </c>
      <c r="H22" s="566" t="s">
        <v>1075</v>
      </c>
      <c r="I22" s="82" t="s">
        <v>106</v>
      </c>
      <c r="J22" s="566" t="s">
        <v>107</v>
      </c>
      <c r="K22" s="591" t="s">
        <v>1076</v>
      </c>
    </row>
    <row r="23" s="3" customFormat="1" ht="68" customHeight="1" spans="1:11">
      <c r="A23" s="8"/>
      <c r="B23" s="28"/>
      <c r="C23" s="30"/>
      <c r="D23" s="30"/>
      <c r="E23" s="565"/>
      <c r="F23" s="32" t="s">
        <v>109</v>
      </c>
      <c r="G23" s="82" t="s">
        <v>110</v>
      </c>
      <c r="H23" s="567" t="s">
        <v>1077</v>
      </c>
      <c r="I23" s="82" t="s">
        <v>106</v>
      </c>
      <c r="J23" s="567" t="s">
        <v>112</v>
      </c>
      <c r="K23" s="592">
        <v>0.9</v>
      </c>
    </row>
    <row r="24" s="3" customFormat="1" ht="68" customHeight="1" spans="1:11">
      <c r="A24" s="8"/>
      <c r="B24" s="28"/>
      <c r="C24" s="30"/>
      <c r="D24" s="30"/>
      <c r="E24" s="565"/>
      <c r="F24" s="32" t="s">
        <v>109</v>
      </c>
      <c r="G24" s="82" t="s">
        <v>113</v>
      </c>
      <c r="H24" s="567" t="s">
        <v>989</v>
      </c>
      <c r="I24" s="82" t="s">
        <v>106</v>
      </c>
      <c r="J24" s="567" t="s">
        <v>112</v>
      </c>
      <c r="K24" s="592">
        <v>0.95</v>
      </c>
    </row>
    <row r="25" s="3" customFormat="1" ht="68" customHeight="1" spans="1:11">
      <c r="A25" s="8"/>
      <c r="B25" s="28"/>
      <c r="C25" s="30"/>
      <c r="D25" s="30"/>
      <c r="E25" s="565"/>
      <c r="F25" s="32" t="s">
        <v>109</v>
      </c>
      <c r="G25" s="82" t="s">
        <v>113</v>
      </c>
      <c r="H25" s="567" t="s">
        <v>1078</v>
      </c>
      <c r="I25" s="82" t="s">
        <v>106</v>
      </c>
      <c r="J25" s="567" t="s">
        <v>199</v>
      </c>
      <c r="K25" s="592">
        <v>1</v>
      </c>
    </row>
    <row r="26" s="3" customFormat="1" ht="68" customHeight="1" spans="1:11">
      <c r="A26" s="8"/>
      <c r="B26" s="34"/>
      <c r="C26" s="30"/>
      <c r="D26" s="30"/>
      <c r="E26" s="568"/>
      <c r="F26" s="32" t="s">
        <v>117</v>
      </c>
      <c r="G26" s="82" t="s">
        <v>118</v>
      </c>
      <c r="H26" s="567" t="s">
        <v>1079</v>
      </c>
      <c r="I26" s="82" t="s">
        <v>106</v>
      </c>
      <c r="J26" s="567" t="s">
        <v>199</v>
      </c>
      <c r="K26" s="592" t="s">
        <v>1080</v>
      </c>
    </row>
    <row r="27" s="3" customFormat="1" ht="68" customHeight="1" spans="1:11">
      <c r="A27" s="569">
        <v>4</v>
      </c>
      <c r="B27" s="570" t="s">
        <v>1081</v>
      </c>
      <c r="C27" s="571" t="s">
        <v>1082</v>
      </c>
      <c r="D27" s="571" t="s">
        <v>1083</v>
      </c>
      <c r="E27" s="572">
        <v>70</v>
      </c>
      <c r="F27" s="32" t="s">
        <v>103</v>
      </c>
      <c r="G27" s="566" t="s">
        <v>104</v>
      </c>
      <c r="H27" s="566" t="s">
        <v>1084</v>
      </c>
      <c r="I27" s="566" t="s">
        <v>106</v>
      </c>
      <c r="J27" s="566" t="s">
        <v>107</v>
      </c>
      <c r="K27" s="591" t="s">
        <v>1085</v>
      </c>
    </row>
    <row r="28" s="3" customFormat="1" ht="68" customHeight="1" spans="1:11">
      <c r="A28" s="569"/>
      <c r="B28" s="570"/>
      <c r="C28" s="573"/>
      <c r="D28" s="573"/>
      <c r="E28" s="572"/>
      <c r="F28" s="32" t="s">
        <v>109</v>
      </c>
      <c r="G28" s="82" t="s">
        <v>110</v>
      </c>
      <c r="H28" s="567" t="s">
        <v>607</v>
      </c>
      <c r="I28" s="567" t="s">
        <v>106</v>
      </c>
      <c r="J28" s="567" t="s">
        <v>112</v>
      </c>
      <c r="K28" s="592">
        <v>0.95</v>
      </c>
    </row>
    <row r="29" s="3" customFormat="1" ht="68" customHeight="1" spans="1:11">
      <c r="A29" s="569"/>
      <c r="B29" s="570"/>
      <c r="C29" s="573"/>
      <c r="D29" s="573"/>
      <c r="E29" s="572"/>
      <c r="F29" s="32" t="s">
        <v>109</v>
      </c>
      <c r="G29" s="82" t="s">
        <v>113</v>
      </c>
      <c r="H29" s="567" t="s">
        <v>239</v>
      </c>
      <c r="I29" s="567" t="s">
        <v>106</v>
      </c>
      <c r="J29" s="567" t="s">
        <v>199</v>
      </c>
      <c r="K29" s="592">
        <v>1</v>
      </c>
    </row>
    <row r="30" s="3" customFormat="1" ht="77" customHeight="1" spans="1:11">
      <c r="A30" s="569"/>
      <c r="B30" s="570"/>
      <c r="C30" s="573"/>
      <c r="D30" s="573"/>
      <c r="E30" s="572"/>
      <c r="F30" s="32" t="s">
        <v>109</v>
      </c>
      <c r="G30" s="82" t="s">
        <v>115</v>
      </c>
      <c r="H30" s="567" t="s">
        <v>1086</v>
      </c>
      <c r="I30" s="567" t="s">
        <v>106</v>
      </c>
      <c r="J30" s="567" t="s">
        <v>199</v>
      </c>
      <c r="K30" s="592">
        <v>1</v>
      </c>
    </row>
    <row r="31" s="3" customFormat="1" ht="83" customHeight="1" spans="1:11">
      <c r="A31" s="574"/>
      <c r="B31" s="575"/>
      <c r="C31" s="576"/>
      <c r="D31" s="576"/>
      <c r="E31" s="577"/>
      <c r="F31" s="32" t="s">
        <v>117</v>
      </c>
      <c r="G31" s="567" t="s">
        <v>118</v>
      </c>
      <c r="H31" s="567" t="s">
        <v>1087</v>
      </c>
      <c r="I31" s="567" t="s">
        <v>106</v>
      </c>
      <c r="J31" s="567" t="s">
        <v>112</v>
      </c>
      <c r="K31" s="592">
        <v>0.95</v>
      </c>
    </row>
    <row r="32" s="3" customFormat="1" ht="68" customHeight="1" spans="1:11">
      <c r="A32" s="569">
        <v>5</v>
      </c>
      <c r="B32" s="578" t="s">
        <v>1088</v>
      </c>
      <c r="C32" s="571" t="s">
        <v>1089</v>
      </c>
      <c r="D32" s="571" t="s">
        <v>1090</v>
      </c>
      <c r="E32" s="579">
        <v>29</v>
      </c>
      <c r="F32" s="32" t="s">
        <v>103</v>
      </c>
      <c r="G32" s="566" t="s">
        <v>104</v>
      </c>
      <c r="H32" s="566" t="s">
        <v>1091</v>
      </c>
      <c r="I32" s="567" t="s">
        <v>106</v>
      </c>
      <c r="J32" s="566" t="s">
        <v>112</v>
      </c>
      <c r="K32" s="591" t="s">
        <v>1092</v>
      </c>
    </row>
    <row r="33" s="3" customFormat="1" ht="68" customHeight="1" spans="1:11">
      <c r="A33" s="569"/>
      <c r="B33" s="570"/>
      <c r="C33" s="573"/>
      <c r="D33" s="573"/>
      <c r="E33" s="580"/>
      <c r="F33" s="32" t="s">
        <v>109</v>
      </c>
      <c r="G33" s="566" t="s">
        <v>110</v>
      </c>
      <c r="H33" s="566" t="s">
        <v>1093</v>
      </c>
      <c r="I33" s="567" t="s">
        <v>106</v>
      </c>
      <c r="J33" s="566" t="s">
        <v>112</v>
      </c>
      <c r="K33" s="591">
        <v>0.95</v>
      </c>
    </row>
    <row r="34" s="3" customFormat="1" ht="68" customHeight="1" spans="1:11">
      <c r="A34" s="569"/>
      <c r="B34" s="570"/>
      <c r="C34" s="573"/>
      <c r="D34" s="573"/>
      <c r="E34" s="580"/>
      <c r="F34" s="32" t="s">
        <v>109</v>
      </c>
      <c r="G34" s="566" t="s">
        <v>113</v>
      </c>
      <c r="H34" s="566" t="s">
        <v>1094</v>
      </c>
      <c r="I34" s="567" t="s">
        <v>106</v>
      </c>
      <c r="J34" s="566" t="s">
        <v>112</v>
      </c>
      <c r="K34" s="591">
        <v>0.98</v>
      </c>
    </row>
    <row r="35" s="3" customFormat="1" ht="68" customHeight="1" spans="1:11">
      <c r="A35" s="569"/>
      <c r="B35" s="570"/>
      <c r="C35" s="573"/>
      <c r="D35" s="573"/>
      <c r="E35" s="580"/>
      <c r="F35" s="32" t="s">
        <v>109</v>
      </c>
      <c r="G35" s="566" t="s">
        <v>115</v>
      </c>
      <c r="H35" s="566" t="s">
        <v>1095</v>
      </c>
      <c r="I35" s="567" t="s">
        <v>106</v>
      </c>
      <c r="J35" s="566" t="s">
        <v>112</v>
      </c>
      <c r="K35" s="591">
        <v>0.98</v>
      </c>
    </row>
    <row r="36" s="3" customFormat="1" ht="81" customHeight="1" spans="1:11">
      <c r="A36" s="574"/>
      <c r="B36" s="570"/>
      <c r="C36" s="573"/>
      <c r="D36" s="573"/>
      <c r="E36" s="580"/>
      <c r="F36" s="29" t="s">
        <v>117</v>
      </c>
      <c r="G36" s="581" t="s">
        <v>118</v>
      </c>
      <c r="H36" s="581" t="s">
        <v>1096</v>
      </c>
      <c r="I36" s="593" t="s">
        <v>106</v>
      </c>
      <c r="J36" s="581" t="s">
        <v>112</v>
      </c>
      <c r="K36" s="594">
        <v>0.9</v>
      </c>
    </row>
    <row r="37" s="3" customFormat="1" ht="68" customHeight="1" spans="1:11">
      <c r="A37" s="569">
        <v>6</v>
      </c>
      <c r="B37" s="578" t="s">
        <v>1097</v>
      </c>
      <c r="C37" s="571" t="s">
        <v>1098</v>
      </c>
      <c r="D37" s="571" t="s">
        <v>1099</v>
      </c>
      <c r="E37" s="579">
        <v>20</v>
      </c>
      <c r="F37" s="582" t="s">
        <v>103</v>
      </c>
      <c r="G37" s="567" t="s">
        <v>104</v>
      </c>
      <c r="H37" s="567" t="s">
        <v>1100</v>
      </c>
      <c r="I37" s="567" t="s">
        <v>106</v>
      </c>
      <c r="J37" s="567" t="s">
        <v>107</v>
      </c>
      <c r="K37" s="592" t="s">
        <v>415</v>
      </c>
    </row>
    <row r="38" s="3" customFormat="1" ht="68" customHeight="1" spans="1:11">
      <c r="A38" s="569"/>
      <c r="B38" s="570"/>
      <c r="C38" s="573"/>
      <c r="D38" s="573"/>
      <c r="E38" s="580"/>
      <c r="F38" s="32" t="s">
        <v>109</v>
      </c>
      <c r="G38" s="566" t="s">
        <v>110</v>
      </c>
      <c r="H38" s="566" t="s">
        <v>1077</v>
      </c>
      <c r="I38" s="567" t="s">
        <v>106</v>
      </c>
      <c r="J38" s="566" t="s">
        <v>112</v>
      </c>
      <c r="K38" s="591">
        <v>1</v>
      </c>
    </row>
    <row r="39" s="3" customFormat="1" ht="68" customHeight="1" spans="1:11">
      <c r="A39" s="569"/>
      <c r="B39" s="570"/>
      <c r="C39" s="573"/>
      <c r="D39" s="573"/>
      <c r="E39" s="580"/>
      <c r="F39" s="32" t="s">
        <v>109</v>
      </c>
      <c r="G39" s="566" t="s">
        <v>113</v>
      </c>
      <c r="H39" s="566" t="s">
        <v>989</v>
      </c>
      <c r="I39" s="567" t="s">
        <v>106</v>
      </c>
      <c r="J39" s="566" t="s">
        <v>112</v>
      </c>
      <c r="K39" s="591">
        <v>0.95</v>
      </c>
    </row>
    <row r="40" s="3" customFormat="1" ht="68" customHeight="1" spans="1:11">
      <c r="A40" s="569"/>
      <c r="B40" s="570"/>
      <c r="C40" s="573"/>
      <c r="D40" s="573"/>
      <c r="E40" s="580"/>
      <c r="F40" s="32" t="s">
        <v>109</v>
      </c>
      <c r="G40" s="566" t="s">
        <v>115</v>
      </c>
      <c r="H40" s="566" t="s">
        <v>1086</v>
      </c>
      <c r="I40" s="567" t="s">
        <v>106</v>
      </c>
      <c r="J40" s="566" t="s">
        <v>199</v>
      </c>
      <c r="K40" s="591">
        <v>1</v>
      </c>
    </row>
    <row r="41" s="3" customFormat="1" ht="68" customHeight="1" spans="1:11">
      <c r="A41" s="574"/>
      <c r="B41" s="575"/>
      <c r="C41" s="576"/>
      <c r="D41" s="576"/>
      <c r="E41" s="583"/>
      <c r="F41" s="154" t="s">
        <v>117</v>
      </c>
      <c r="G41" s="566" t="s">
        <v>118</v>
      </c>
      <c r="H41" s="566" t="s">
        <v>1079</v>
      </c>
      <c r="I41" s="567" t="s">
        <v>106</v>
      </c>
      <c r="J41" s="566" t="s">
        <v>199</v>
      </c>
      <c r="K41" s="591" t="s">
        <v>1101</v>
      </c>
    </row>
    <row r="42" s="3" customFormat="1" ht="127" customHeight="1" spans="1:11">
      <c r="A42" s="584">
        <v>7</v>
      </c>
      <c r="B42" s="578" t="s">
        <v>1102</v>
      </c>
      <c r="C42" s="585" t="s">
        <v>1103</v>
      </c>
      <c r="D42" s="586" t="s">
        <v>1104</v>
      </c>
      <c r="E42" s="586">
        <v>4</v>
      </c>
      <c r="F42" s="32" t="s">
        <v>109</v>
      </c>
      <c r="G42" s="568" t="s">
        <v>110</v>
      </c>
      <c r="H42" s="568" t="s">
        <v>1105</v>
      </c>
      <c r="I42" s="568" t="s">
        <v>106</v>
      </c>
      <c r="J42" s="568" t="s">
        <v>199</v>
      </c>
      <c r="K42" s="568" t="s">
        <v>1106</v>
      </c>
    </row>
    <row r="43" s="3" customFormat="1" ht="127" customHeight="1" spans="1:11">
      <c r="A43" s="574"/>
      <c r="B43" s="575"/>
      <c r="C43" s="585"/>
      <c r="D43" s="587"/>
      <c r="E43" s="588"/>
      <c r="F43" s="32" t="s">
        <v>109</v>
      </c>
      <c r="G43" s="589" t="s">
        <v>115</v>
      </c>
      <c r="H43" s="589" t="s">
        <v>1086</v>
      </c>
      <c r="I43" s="589" t="s">
        <v>106</v>
      </c>
      <c r="J43" s="589" t="s">
        <v>112</v>
      </c>
      <c r="K43" s="595">
        <v>0.95</v>
      </c>
    </row>
  </sheetData>
  <mergeCells count="63">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1"/>
    <mergeCell ref="A22:A26"/>
    <mergeCell ref="A27:A31"/>
    <mergeCell ref="A32:A36"/>
    <mergeCell ref="A37:A41"/>
    <mergeCell ref="A42:A43"/>
    <mergeCell ref="B9:B10"/>
    <mergeCell ref="B11:B15"/>
    <mergeCell ref="B16:B21"/>
    <mergeCell ref="B22:B26"/>
    <mergeCell ref="B27:B31"/>
    <mergeCell ref="B32:B36"/>
    <mergeCell ref="B37:B41"/>
    <mergeCell ref="B42:B43"/>
    <mergeCell ref="C9:C10"/>
    <mergeCell ref="C11:C15"/>
    <mergeCell ref="C16:C21"/>
    <mergeCell ref="C22:C26"/>
    <mergeCell ref="C27:C31"/>
    <mergeCell ref="C32:C36"/>
    <mergeCell ref="C37:C41"/>
    <mergeCell ref="C42:C43"/>
    <mergeCell ref="D9:D10"/>
    <mergeCell ref="D11:D15"/>
    <mergeCell ref="D16:D21"/>
    <mergeCell ref="D22:D26"/>
    <mergeCell ref="D27:D31"/>
    <mergeCell ref="D32:D36"/>
    <mergeCell ref="D37:D41"/>
    <mergeCell ref="D42:D43"/>
    <mergeCell ref="E9:E10"/>
    <mergeCell ref="E11:E15"/>
    <mergeCell ref="E16:E21"/>
    <mergeCell ref="E22:E26"/>
    <mergeCell ref="E27:E31"/>
    <mergeCell ref="E32:E36"/>
    <mergeCell ref="E37:E41"/>
    <mergeCell ref="E42:E43"/>
    <mergeCell ref="F17:F18"/>
    <mergeCell ref="G17:G18"/>
    <mergeCell ref="H17:H18"/>
    <mergeCell ref="I9:I10"/>
    <mergeCell ref="I17:I18"/>
    <mergeCell ref="J9:J10"/>
    <mergeCell ref="J17:J18"/>
    <mergeCell ref="K9:K10"/>
    <mergeCell ref="K17:K18"/>
  </mergeCells>
  <pageMargins left="0.75" right="0.75" top="1" bottom="1" header="0.5" footer="0.5"/>
  <pageSetup paperSize="9" scale="35"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zoomScale="55" zoomScaleNormal="55" workbookViewId="0">
      <selection activeCell="C32" sqref="C32"/>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3.1833333333333"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1107</v>
      </c>
      <c r="C3" s="59"/>
      <c r="D3" s="59"/>
      <c r="E3" s="59"/>
      <c r="F3" s="59" t="s">
        <v>75</v>
      </c>
      <c r="G3" s="60" t="s">
        <v>26</v>
      </c>
      <c r="H3" s="60"/>
      <c r="I3" s="60"/>
      <c r="J3" s="60"/>
      <c r="K3" s="73"/>
    </row>
    <row r="4" s="2" customFormat="1" ht="69" customHeight="1" spans="1:11">
      <c r="A4" s="58" t="s">
        <v>76</v>
      </c>
      <c r="B4" s="59" t="s">
        <v>77</v>
      </c>
      <c r="C4" s="61">
        <v>20</v>
      </c>
      <c r="D4" s="62"/>
      <c r="E4" s="63"/>
      <c r="F4" s="59" t="s">
        <v>78</v>
      </c>
      <c r="G4" s="60"/>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v>407.41</v>
      </c>
      <c r="D6" s="38"/>
      <c r="E6" s="38"/>
      <c r="F6" s="58" t="s">
        <v>84</v>
      </c>
      <c r="G6" s="65">
        <v>434.07</v>
      </c>
      <c r="H6" s="65"/>
      <c r="I6" s="65"/>
      <c r="J6" s="65"/>
      <c r="K6" s="75"/>
    </row>
    <row r="7" s="2" customFormat="1" ht="67" customHeight="1" spans="1:11">
      <c r="A7" s="66"/>
      <c r="B7" s="20" t="s">
        <v>85</v>
      </c>
      <c r="C7" s="38">
        <v>26.66</v>
      </c>
      <c r="D7" s="38"/>
      <c r="E7" s="38"/>
      <c r="F7" s="58" t="s">
        <v>86</v>
      </c>
      <c r="G7" s="64"/>
      <c r="H7" s="64"/>
      <c r="I7" s="64"/>
      <c r="J7" s="64"/>
      <c r="K7" s="74"/>
    </row>
    <row r="8" s="53" customFormat="1" ht="189" customHeight="1" spans="1:11">
      <c r="A8" s="21" t="s">
        <v>87</v>
      </c>
      <c r="B8" s="101" t="s">
        <v>1108</v>
      </c>
      <c r="C8" s="145"/>
      <c r="D8" s="145"/>
      <c r="E8" s="145"/>
      <c r="F8" s="145"/>
      <c r="G8" s="145"/>
      <c r="H8" s="145"/>
      <c r="I8" s="145"/>
      <c r="J8" s="145"/>
      <c r="K8" s="14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62" customHeight="1" spans="1:11">
      <c r="A11" s="58">
        <v>1</v>
      </c>
      <c r="B11" s="28" t="s">
        <v>1109</v>
      </c>
      <c r="C11" s="29" t="s">
        <v>1110</v>
      </c>
      <c r="D11" s="30" t="s">
        <v>1111</v>
      </c>
      <c r="E11" s="30" t="s">
        <v>794</v>
      </c>
      <c r="F11" s="32" t="s">
        <v>109</v>
      </c>
      <c r="G11" s="38" t="s">
        <v>115</v>
      </c>
      <c r="H11" s="38" t="s">
        <v>1112</v>
      </c>
      <c r="I11" s="38" t="s">
        <v>274</v>
      </c>
      <c r="J11" s="48" t="s">
        <v>199</v>
      </c>
      <c r="K11" s="77">
        <v>1</v>
      </c>
    </row>
    <row r="12" s="53" customFormat="1" ht="62" customHeight="1" spans="1:11">
      <c r="A12" s="58"/>
      <c r="B12" s="28"/>
      <c r="C12" s="30"/>
      <c r="D12" s="30"/>
      <c r="E12" s="30"/>
      <c r="F12" s="32" t="s">
        <v>109</v>
      </c>
      <c r="G12" s="38" t="s">
        <v>113</v>
      </c>
      <c r="H12" s="38" t="s">
        <v>1077</v>
      </c>
      <c r="I12" s="38" t="s">
        <v>274</v>
      </c>
      <c r="J12" s="48" t="s">
        <v>112</v>
      </c>
      <c r="K12" s="77">
        <v>0.8</v>
      </c>
    </row>
    <row r="13" s="53" customFormat="1" ht="76" customHeight="1" spans="1:11">
      <c r="A13" s="58">
        <v>2</v>
      </c>
      <c r="B13" s="36" t="s">
        <v>1113</v>
      </c>
      <c r="C13" s="29" t="s">
        <v>1114</v>
      </c>
      <c r="D13" s="29" t="s">
        <v>1115</v>
      </c>
      <c r="E13" s="29" t="s">
        <v>1116</v>
      </c>
      <c r="F13" s="32" t="s">
        <v>109</v>
      </c>
      <c r="G13" s="38" t="s">
        <v>110</v>
      </c>
      <c r="H13" s="38" t="s">
        <v>1117</v>
      </c>
      <c r="I13" s="38" t="s">
        <v>274</v>
      </c>
      <c r="J13" s="48" t="s">
        <v>112</v>
      </c>
      <c r="K13" s="38" t="s">
        <v>146</v>
      </c>
    </row>
    <row r="14" s="53" customFormat="1" ht="73" customHeight="1" spans="1:11">
      <c r="A14" s="58"/>
      <c r="B14" s="28"/>
      <c r="C14" s="30"/>
      <c r="D14" s="30"/>
      <c r="E14" s="30"/>
      <c r="F14" s="32" t="s">
        <v>109</v>
      </c>
      <c r="G14" s="38" t="s">
        <v>110</v>
      </c>
      <c r="H14" s="38" t="s">
        <v>800</v>
      </c>
      <c r="I14" s="38" t="s">
        <v>274</v>
      </c>
      <c r="J14" s="48" t="s">
        <v>199</v>
      </c>
      <c r="K14" s="77" t="s">
        <v>617</v>
      </c>
    </row>
    <row r="15" s="53" customFormat="1" ht="73" customHeight="1" spans="1:11">
      <c r="A15" s="58">
        <v>3</v>
      </c>
      <c r="B15" s="36" t="s">
        <v>1118</v>
      </c>
      <c r="C15" s="29" t="s">
        <v>1119</v>
      </c>
      <c r="D15" s="29" t="s">
        <v>1115</v>
      </c>
      <c r="E15" s="29" t="s">
        <v>1120</v>
      </c>
      <c r="F15" s="32" t="s">
        <v>109</v>
      </c>
      <c r="G15" s="38" t="s">
        <v>110</v>
      </c>
      <c r="H15" s="38" t="s">
        <v>1121</v>
      </c>
      <c r="I15" s="38" t="s">
        <v>274</v>
      </c>
      <c r="J15" s="48" t="s">
        <v>199</v>
      </c>
      <c r="K15" s="38" t="s">
        <v>461</v>
      </c>
    </row>
    <row r="16" s="53" customFormat="1" ht="68" customHeight="1" spans="1:11">
      <c r="A16" s="58"/>
      <c r="B16" s="28"/>
      <c r="C16" s="30"/>
      <c r="D16" s="30"/>
      <c r="E16" s="30"/>
      <c r="F16" s="32" t="s">
        <v>109</v>
      </c>
      <c r="G16" s="38" t="s">
        <v>113</v>
      </c>
      <c r="H16" s="38" t="s">
        <v>457</v>
      </c>
      <c r="I16" s="38" t="s">
        <v>274</v>
      </c>
      <c r="J16" s="48" t="s">
        <v>199</v>
      </c>
      <c r="K16" s="77">
        <v>1</v>
      </c>
    </row>
    <row r="17" s="53" customFormat="1" ht="91" customHeight="1" spans="1:11">
      <c r="A17" s="58">
        <v>4</v>
      </c>
      <c r="B17" s="36" t="s">
        <v>1122</v>
      </c>
      <c r="C17" s="29" t="s">
        <v>1123</v>
      </c>
      <c r="D17" s="29" t="s">
        <v>1111</v>
      </c>
      <c r="E17" s="29" t="s">
        <v>1124</v>
      </c>
      <c r="F17" s="32" t="s">
        <v>109</v>
      </c>
      <c r="G17" s="38" t="s">
        <v>113</v>
      </c>
      <c r="H17" s="38" t="s">
        <v>1125</v>
      </c>
      <c r="I17" s="38" t="s">
        <v>106</v>
      </c>
      <c r="J17" s="48" t="s">
        <v>112</v>
      </c>
      <c r="K17" s="77">
        <v>0.5</v>
      </c>
    </row>
    <row r="18" s="53" customFormat="1" ht="68" customHeight="1" spans="1:11">
      <c r="A18" s="58"/>
      <c r="B18" s="28"/>
      <c r="C18" s="30"/>
      <c r="D18" s="30"/>
      <c r="E18" s="30"/>
      <c r="F18" s="32" t="s">
        <v>109</v>
      </c>
      <c r="G18" s="38" t="s">
        <v>110</v>
      </c>
      <c r="H18" s="38" t="s">
        <v>1126</v>
      </c>
      <c r="I18" s="38" t="s">
        <v>106</v>
      </c>
      <c r="J18" s="48" t="s">
        <v>112</v>
      </c>
      <c r="K18" s="77" t="s">
        <v>1127</v>
      </c>
    </row>
    <row r="19" s="53" customFormat="1" ht="73" customHeight="1" spans="1:11">
      <c r="A19" s="58">
        <v>5</v>
      </c>
      <c r="B19" s="36" t="s">
        <v>1128</v>
      </c>
      <c r="C19" s="29" t="s">
        <v>1129</v>
      </c>
      <c r="D19" s="29" t="s">
        <v>1130</v>
      </c>
      <c r="E19" s="29" t="s">
        <v>794</v>
      </c>
      <c r="F19" s="32" t="s">
        <v>109</v>
      </c>
      <c r="G19" s="38" t="s">
        <v>110</v>
      </c>
      <c r="H19" s="38" t="s">
        <v>1126</v>
      </c>
      <c r="I19" s="38" t="s">
        <v>106</v>
      </c>
      <c r="J19" s="48" t="s">
        <v>112</v>
      </c>
      <c r="K19" s="77" t="s">
        <v>1131</v>
      </c>
    </row>
    <row r="20" s="53" customFormat="1" ht="81" customHeight="1" spans="1:11">
      <c r="A20" s="58"/>
      <c r="B20" s="28"/>
      <c r="C20" s="30"/>
      <c r="D20" s="30"/>
      <c r="E20" s="30"/>
      <c r="F20" s="32" t="s">
        <v>109</v>
      </c>
      <c r="G20" s="38" t="s">
        <v>110</v>
      </c>
      <c r="H20" s="38" t="s">
        <v>1132</v>
      </c>
      <c r="I20" s="38" t="s">
        <v>106</v>
      </c>
      <c r="J20" s="48" t="s">
        <v>112</v>
      </c>
      <c r="K20" s="77" t="s">
        <v>1133</v>
      </c>
    </row>
    <row r="21" s="53" customFormat="1" ht="73" customHeight="1" spans="1:11">
      <c r="A21" s="58"/>
      <c r="B21" s="28"/>
      <c r="C21" s="30"/>
      <c r="D21" s="30"/>
      <c r="E21" s="30"/>
      <c r="F21" s="32" t="s">
        <v>103</v>
      </c>
      <c r="G21" s="38" t="s">
        <v>104</v>
      </c>
      <c r="H21" s="38" t="s">
        <v>1134</v>
      </c>
      <c r="I21" s="38" t="s">
        <v>106</v>
      </c>
      <c r="J21" s="48" t="s">
        <v>107</v>
      </c>
      <c r="K21" s="77" t="s">
        <v>571</v>
      </c>
    </row>
    <row r="22" s="53" customFormat="1" ht="100" customHeight="1" spans="1:11">
      <c r="A22" s="58">
        <v>6</v>
      </c>
      <c r="B22" s="36" t="s">
        <v>1135</v>
      </c>
      <c r="C22" s="29" t="s">
        <v>1136</v>
      </c>
      <c r="D22" s="29" t="s">
        <v>1137</v>
      </c>
      <c r="E22" s="29" t="s">
        <v>738</v>
      </c>
      <c r="F22" s="32" t="s">
        <v>109</v>
      </c>
      <c r="G22" s="38" t="s">
        <v>110</v>
      </c>
      <c r="H22" s="38" t="s">
        <v>1138</v>
      </c>
      <c r="I22" s="38" t="s">
        <v>106</v>
      </c>
      <c r="J22" s="48" t="s">
        <v>112</v>
      </c>
      <c r="K22" s="77" t="s">
        <v>146</v>
      </c>
    </row>
    <row r="23" s="53" customFormat="1" ht="111" customHeight="1" spans="1:11">
      <c r="A23" s="58"/>
      <c r="B23" s="34"/>
      <c r="C23" s="35"/>
      <c r="D23" s="35"/>
      <c r="E23" s="35"/>
      <c r="F23" s="32" t="s">
        <v>109</v>
      </c>
      <c r="G23" s="38" t="s">
        <v>110</v>
      </c>
      <c r="H23" s="38" t="s">
        <v>1139</v>
      </c>
      <c r="I23" s="38" t="s">
        <v>106</v>
      </c>
      <c r="J23" s="48" t="s">
        <v>112</v>
      </c>
      <c r="K23" s="77" t="s">
        <v>1140</v>
      </c>
    </row>
  </sheetData>
  <mergeCells count="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1"/>
    <mergeCell ref="A22:A23"/>
    <mergeCell ref="B9:B10"/>
    <mergeCell ref="B11:B12"/>
    <mergeCell ref="B13:B14"/>
    <mergeCell ref="B15:B16"/>
    <mergeCell ref="B17:B18"/>
    <mergeCell ref="B19:B21"/>
    <mergeCell ref="B22:B23"/>
    <mergeCell ref="C9:C10"/>
    <mergeCell ref="C11:C12"/>
    <mergeCell ref="C13:C14"/>
    <mergeCell ref="C15:C16"/>
    <mergeCell ref="C17:C18"/>
    <mergeCell ref="C19:C21"/>
    <mergeCell ref="C22:C23"/>
    <mergeCell ref="D9:D10"/>
    <mergeCell ref="D11:D12"/>
    <mergeCell ref="D13:D14"/>
    <mergeCell ref="D15:D16"/>
    <mergeCell ref="D17:D18"/>
    <mergeCell ref="D19:D21"/>
    <mergeCell ref="D22:D23"/>
    <mergeCell ref="E9:E10"/>
    <mergeCell ref="E11:E12"/>
    <mergeCell ref="E13:E14"/>
    <mergeCell ref="E15:E16"/>
    <mergeCell ref="E17:E18"/>
    <mergeCell ref="E19:E21"/>
    <mergeCell ref="E22:E23"/>
    <mergeCell ref="I9:I10"/>
    <mergeCell ref="J9:J10"/>
    <mergeCell ref="K9:K10"/>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zoomScale="55" zoomScaleNormal="55" workbookViewId="0">
      <selection activeCell="B8" sqref="B8:K8"/>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4" customWidth="1"/>
    <col min="9" max="9" width="12.05" style="52" customWidth="1"/>
    <col min="10" max="10" width="10.3583333333333" style="406" customWidth="1"/>
    <col min="11" max="11" width="21.75" style="52" customWidth="1"/>
    <col min="12" max="12" width="19.5333333333333" style="554" hidden="1" customWidth="1"/>
    <col min="13" max="16384" width="9" style="52"/>
  </cols>
  <sheetData>
    <row r="1" s="52" customFormat="1" ht="34.95" customHeight="1" spans="1:12">
      <c r="A1" s="55"/>
      <c r="G1" s="54"/>
      <c r="H1" s="54"/>
      <c r="J1" s="406"/>
      <c r="L1" s="554"/>
    </row>
    <row r="2" s="52" customFormat="1" ht="65" customHeight="1" spans="1:12">
      <c r="A2" s="56" t="s">
        <v>72</v>
      </c>
      <c r="B2" s="56"/>
      <c r="C2" s="56"/>
      <c r="D2" s="56"/>
      <c r="E2" s="56"/>
      <c r="F2" s="56"/>
      <c r="G2" s="57"/>
      <c r="H2" s="57"/>
      <c r="I2" s="56"/>
      <c r="J2" s="555"/>
      <c r="K2" s="56"/>
      <c r="L2" s="554"/>
    </row>
    <row r="3" s="2" customFormat="1" ht="69" customHeight="1" spans="1:12">
      <c r="A3" s="58" t="s">
        <v>73</v>
      </c>
      <c r="B3" s="273" t="s">
        <v>1141</v>
      </c>
      <c r="C3" s="273"/>
      <c r="D3" s="273"/>
      <c r="E3" s="273"/>
      <c r="F3" s="59" t="s">
        <v>75</v>
      </c>
      <c r="G3" s="407" t="s">
        <v>28</v>
      </c>
      <c r="H3" s="407"/>
      <c r="I3" s="407"/>
      <c r="J3" s="556"/>
      <c r="K3" s="408"/>
      <c r="L3" s="557"/>
    </row>
    <row r="4" s="2" customFormat="1" ht="69" customHeight="1" spans="1:12">
      <c r="A4" s="58" t="s">
        <v>76</v>
      </c>
      <c r="B4" s="59" t="s">
        <v>77</v>
      </c>
      <c r="C4" s="61">
        <v>16</v>
      </c>
      <c r="D4" s="62"/>
      <c r="E4" s="63"/>
      <c r="F4" s="59" t="s">
        <v>78</v>
      </c>
      <c r="G4" s="407">
        <v>0</v>
      </c>
      <c r="H4" s="407"/>
      <c r="I4" s="407"/>
      <c r="J4" s="556"/>
      <c r="K4" s="408"/>
      <c r="L4" s="557"/>
    </row>
    <row r="5" s="2" customFormat="1" ht="67" customHeight="1" spans="1:12">
      <c r="A5" s="58" t="s">
        <v>79</v>
      </c>
      <c r="B5" s="58" t="s">
        <v>80</v>
      </c>
      <c r="C5" s="58" t="s">
        <v>81</v>
      </c>
      <c r="D5" s="58"/>
      <c r="E5" s="58"/>
      <c r="F5" s="58" t="s">
        <v>82</v>
      </c>
      <c r="G5" s="64" t="s">
        <v>81</v>
      </c>
      <c r="H5" s="64"/>
      <c r="I5" s="64"/>
      <c r="J5" s="558"/>
      <c r="K5" s="74"/>
      <c r="L5" s="557"/>
    </row>
    <row r="6" s="2" customFormat="1" ht="67" customHeight="1" spans="1:12">
      <c r="A6" s="58"/>
      <c r="B6" s="58" t="s">
        <v>83</v>
      </c>
      <c r="C6" s="38">
        <v>439</v>
      </c>
      <c r="D6" s="38"/>
      <c r="E6" s="38"/>
      <c r="F6" s="58" t="s">
        <v>84</v>
      </c>
      <c r="G6" s="65">
        <v>1196</v>
      </c>
      <c r="H6" s="65"/>
      <c r="I6" s="65"/>
      <c r="J6" s="556"/>
      <c r="K6" s="75"/>
      <c r="L6" s="557"/>
    </row>
    <row r="7" s="2" customFormat="1" ht="67" customHeight="1" spans="1:12">
      <c r="A7" s="66"/>
      <c r="B7" s="20" t="s">
        <v>85</v>
      </c>
      <c r="C7" s="38">
        <v>757</v>
      </c>
      <c r="D7" s="38"/>
      <c r="E7" s="38"/>
      <c r="F7" s="58" t="s">
        <v>86</v>
      </c>
      <c r="G7" s="65"/>
      <c r="H7" s="65"/>
      <c r="I7" s="65"/>
      <c r="J7" s="556"/>
      <c r="K7" s="75"/>
      <c r="L7" s="557"/>
    </row>
    <row r="8" s="53" customFormat="1" ht="156" customHeight="1" spans="1:12">
      <c r="A8" s="21" t="s">
        <v>87</v>
      </c>
      <c r="B8" s="101" t="s">
        <v>1142</v>
      </c>
      <c r="C8" s="145"/>
      <c r="D8" s="145"/>
      <c r="E8" s="145"/>
      <c r="F8" s="145"/>
      <c r="G8" s="145"/>
      <c r="H8" s="145"/>
      <c r="I8" s="145"/>
      <c r="J8" s="145"/>
      <c r="K8" s="146"/>
      <c r="L8" s="559"/>
    </row>
    <row r="9" s="53" customFormat="1" ht="51" customHeight="1" spans="1:12">
      <c r="A9" s="58" t="s">
        <v>1</v>
      </c>
      <c r="B9" s="20" t="s">
        <v>89</v>
      </c>
      <c r="C9" s="20" t="s">
        <v>90</v>
      </c>
      <c r="D9" s="20" t="s">
        <v>91</v>
      </c>
      <c r="E9" s="20" t="s">
        <v>92</v>
      </c>
      <c r="F9" s="24" t="s">
        <v>93</v>
      </c>
      <c r="G9" s="25"/>
      <c r="H9" s="26"/>
      <c r="I9" s="20" t="s">
        <v>94</v>
      </c>
      <c r="J9" s="560" t="s">
        <v>95</v>
      </c>
      <c r="K9" s="20" t="s">
        <v>96</v>
      </c>
      <c r="L9" s="561" t="s">
        <v>1143</v>
      </c>
    </row>
    <row r="10" s="53" customFormat="1" ht="51" customHeight="1" spans="1:12">
      <c r="A10" s="58"/>
      <c r="B10" s="20"/>
      <c r="C10" s="20"/>
      <c r="D10" s="20"/>
      <c r="E10" s="20"/>
      <c r="F10" s="20" t="s">
        <v>97</v>
      </c>
      <c r="G10" s="20" t="s">
        <v>98</v>
      </c>
      <c r="H10" s="20" t="s">
        <v>99</v>
      </c>
      <c r="I10" s="20"/>
      <c r="J10" s="562"/>
      <c r="K10" s="20"/>
      <c r="L10" s="561"/>
    </row>
    <row r="11" s="53" customFormat="1" ht="118" customHeight="1" spans="1:12">
      <c r="A11" s="58">
        <v>1</v>
      </c>
      <c r="B11" s="28" t="s">
        <v>1144</v>
      </c>
      <c r="C11" s="29" t="s">
        <v>1145</v>
      </c>
      <c r="D11" s="30" t="s">
        <v>1146</v>
      </c>
      <c r="E11" s="31">
        <v>20</v>
      </c>
      <c r="F11" s="29" t="s">
        <v>109</v>
      </c>
      <c r="G11" s="38" t="s">
        <v>110</v>
      </c>
      <c r="H11" s="38" t="s">
        <v>487</v>
      </c>
      <c r="I11" s="38" t="s">
        <v>106</v>
      </c>
      <c r="J11" s="112" t="s">
        <v>112</v>
      </c>
      <c r="K11" s="38" t="s">
        <v>347</v>
      </c>
      <c r="L11" s="559" t="s">
        <v>106</v>
      </c>
    </row>
    <row r="12" s="53" customFormat="1" ht="118" customHeight="1" spans="1:12">
      <c r="A12" s="58"/>
      <c r="B12" s="28"/>
      <c r="C12" s="30"/>
      <c r="D12" s="30"/>
      <c r="E12" s="30"/>
      <c r="F12" s="35"/>
      <c r="G12" s="38" t="s">
        <v>113</v>
      </c>
      <c r="H12" s="38" t="s">
        <v>735</v>
      </c>
      <c r="I12" s="38" t="s">
        <v>106</v>
      </c>
      <c r="J12" s="112" t="s">
        <v>112</v>
      </c>
      <c r="K12" s="77">
        <v>0.85</v>
      </c>
      <c r="L12" s="559"/>
    </row>
    <row r="13" s="53" customFormat="1" ht="137" customHeight="1" spans="1:12">
      <c r="A13" s="58">
        <v>2</v>
      </c>
      <c r="B13" s="36" t="s">
        <v>1147</v>
      </c>
      <c r="C13" s="29" t="s">
        <v>1148</v>
      </c>
      <c r="D13" s="29" t="s">
        <v>1149</v>
      </c>
      <c r="E13" s="37">
        <v>40</v>
      </c>
      <c r="F13" s="29" t="s">
        <v>109</v>
      </c>
      <c r="G13" s="38" t="s">
        <v>110</v>
      </c>
      <c r="H13" s="38" t="s">
        <v>1150</v>
      </c>
      <c r="I13" s="38" t="s">
        <v>106</v>
      </c>
      <c r="J13" s="46" t="s">
        <v>264</v>
      </c>
      <c r="K13" s="77">
        <v>0.9</v>
      </c>
      <c r="L13" s="559"/>
    </row>
    <row r="14" s="53" customFormat="1" ht="155" customHeight="1" spans="1:12">
      <c r="A14" s="58"/>
      <c r="B14" s="28"/>
      <c r="C14" s="30"/>
      <c r="D14" s="30"/>
      <c r="E14" s="30"/>
      <c r="F14" s="35"/>
      <c r="G14" s="38" t="s">
        <v>113</v>
      </c>
      <c r="H14" s="38" t="s">
        <v>1151</v>
      </c>
      <c r="I14" s="38" t="s">
        <v>106</v>
      </c>
      <c r="J14" s="46" t="s">
        <v>264</v>
      </c>
      <c r="K14" s="77">
        <v>0.9</v>
      </c>
      <c r="L14" s="559"/>
    </row>
    <row r="15" s="53" customFormat="1" ht="92" customHeight="1" spans="1:12">
      <c r="A15" s="58">
        <v>3</v>
      </c>
      <c r="B15" s="36" t="s">
        <v>1152</v>
      </c>
      <c r="C15" s="29" t="s">
        <v>1153</v>
      </c>
      <c r="D15" s="29" t="s">
        <v>1146</v>
      </c>
      <c r="E15" s="37">
        <v>43</v>
      </c>
      <c r="F15" s="29" t="s">
        <v>109</v>
      </c>
      <c r="G15" s="38" t="s">
        <v>110</v>
      </c>
      <c r="H15" s="38" t="s">
        <v>1154</v>
      </c>
      <c r="I15" s="38" t="s">
        <v>106</v>
      </c>
      <c r="J15" s="46" t="s">
        <v>199</v>
      </c>
      <c r="K15" s="77">
        <v>1</v>
      </c>
      <c r="L15" s="559"/>
    </row>
    <row r="16" s="53" customFormat="1" ht="92" customHeight="1" spans="1:12">
      <c r="A16" s="58"/>
      <c r="B16" s="28"/>
      <c r="C16" s="30"/>
      <c r="D16" s="30"/>
      <c r="E16" s="30"/>
      <c r="F16" s="35"/>
      <c r="G16" s="38" t="s">
        <v>113</v>
      </c>
      <c r="H16" s="38" t="s">
        <v>1155</v>
      </c>
      <c r="I16" s="38" t="s">
        <v>106</v>
      </c>
      <c r="J16" s="46" t="s">
        <v>199</v>
      </c>
      <c r="K16" s="77">
        <v>1</v>
      </c>
      <c r="L16" s="559"/>
    </row>
    <row r="17" s="53" customFormat="1" ht="80" customHeight="1" spans="1:12">
      <c r="A17" s="58">
        <v>4</v>
      </c>
      <c r="B17" s="36" t="s">
        <v>1156</v>
      </c>
      <c r="C17" s="29" t="s">
        <v>1157</v>
      </c>
      <c r="D17" s="29" t="s">
        <v>1158</v>
      </c>
      <c r="E17" s="37">
        <v>100</v>
      </c>
      <c r="F17" s="32" t="s">
        <v>103</v>
      </c>
      <c r="G17" s="38" t="s">
        <v>725</v>
      </c>
      <c r="H17" s="38" t="s">
        <v>1159</v>
      </c>
      <c r="I17" s="38" t="s">
        <v>106</v>
      </c>
      <c r="J17" s="46" t="s">
        <v>107</v>
      </c>
      <c r="K17" s="78" t="s">
        <v>253</v>
      </c>
      <c r="L17" s="559" t="s">
        <v>106</v>
      </c>
    </row>
    <row r="18" s="53" customFormat="1" ht="110" customHeight="1" spans="1:12">
      <c r="A18" s="58"/>
      <c r="B18" s="28"/>
      <c r="C18" s="30"/>
      <c r="D18" s="30"/>
      <c r="E18" s="30"/>
      <c r="F18" s="29" t="s">
        <v>109</v>
      </c>
      <c r="G18" s="38" t="s">
        <v>110</v>
      </c>
      <c r="H18" s="38" t="s">
        <v>1150</v>
      </c>
      <c r="I18" s="38" t="s">
        <v>106</v>
      </c>
      <c r="J18" s="46" t="s">
        <v>112</v>
      </c>
      <c r="K18" s="79">
        <v>0.8</v>
      </c>
      <c r="L18" s="559"/>
    </row>
    <row r="19" s="53" customFormat="1" ht="80" customHeight="1" spans="1:12">
      <c r="A19" s="58"/>
      <c r="B19" s="28"/>
      <c r="C19" s="30"/>
      <c r="D19" s="30"/>
      <c r="E19" s="30"/>
      <c r="F19" s="30"/>
      <c r="G19" s="38" t="s">
        <v>113</v>
      </c>
      <c r="H19" s="38" t="s">
        <v>1160</v>
      </c>
      <c r="I19" s="38" t="s">
        <v>106</v>
      </c>
      <c r="J19" s="46" t="s">
        <v>112</v>
      </c>
      <c r="K19" s="79">
        <v>0.95</v>
      </c>
      <c r="L19" s="559"/>
    </row>
    <row r="20" s="53" customFormat="1" ht="80" customHeight="1" spans="1:12">
      <c r="A20" s="58"/>
      <c r="B20" s="28"/>
      <c r="C20" s="30"/>
      <c r="D20" s="30"/>
      <c r="E20" s="30"/>
      <c r="F20" s="35"/>
      <c r="G20" s="38" t="s">
        <v>115</v>
      </c>
      <c r="H20" s="38" t="s">
        <v>1161</v>
      </c>
      <c r="I20" s="38" t="s">
        <v>106</v>
      </c>
      <c r="J20" s="46" t="s">
        <v>107</v>
      </c>
      <c r="K20" s="78" t="s">
        <v>1162</v>
      </c>
      <c r="L20" s="559"/>
    </row>
    <row r="21" s="53" customFormat="1" ht="80" customHeight="1" spans="1:12">
      <c r="A21" s="58"/>
      <c r="B21" s="34"/>
      <c r="C21" s="35"/>
      <c r="D21" s="35"/>
      <c r="E21" s="35"/>
      <c r="F21" s="32" t="s">
        <v>1163</v>
      </c>
      <c r="G21" s="38" t="s">
        <v>626</v>
      </c>
      <c r="H21" s="32" t="s">
        <v>1164</v>
      </c>
      <c r="I21" s="38" t="s">
        <v>106</v>
      </c>
      <c r="J21" s="46" t="s">
        <v>112</v>
      </c>
      <c r="K21" s="79">
        <v>0.95</v>
      </c>
      <c r="L21" s="559" t="s">
        <v>106</v>
      </c>
    </row>
    <row r="22" s="53" customFormat="1" ht="100" customHeight="1" spans="1:12">
      <c r="A22" s="58">
        <v>5</v>
      </c>
      <c r="B22" s="36" t="s">
        <v>1165</v>
      </c>
      <c r="C22" s="29" t="s">
        <v>1166</v>
      </c>
      <c r="D22" s="29" t="s">
        <v>1167</v>
      </c>
      <c r="E22" s="37">
        <v>400</v>
      </c>
      <c r="F22" s="32" t="s">
        <v>103</v>
      </c>
      <c r="G22" s="38" t="s">
        <v>725</v>
      </c>
      <c r="H22" s="38" t="s">
        <v>1159</v>
      </c>
      <c r="I22" s="38" t="s">
        <v>106</v>
      </c>
      <c r="J22" s="46" t="s">
        <v>107</v>
      </c>
      <c r="K22" s="78" t="s">
        <v>204</v>
      </c>
      <c r="L22" s="559"/>
    </row>
    <row r="23" s="53" customFormat="1" ht="100" customHeight="1" spans="1:12">
      <c r="A23" s="58"/>
      <c r="B23" s="28"/>
      <c r="C23" s="30"/>
      <c r="D23" s="30"/>
      <c r="E23" s="30"/>
      <c r="F23" s="29" t="s">
        <v>109</v>
      </c>
      <c r="G23" s="38" t="s">
        <v>110</v>
      </c>
      <c r="H23" s="38" t="s">
        <v>1150</v>
      </c>
      <c r="I23" s="38" t="s">
        <v>106</v>
      </c>
      <c r="J23" s="46" t="s">
        <v>112</v>
      </c>
      <c r="K23" s="79">
        <v>0.8</v>
      </c>
      <c r="L23" s="559"/>
    </row>
    <row r="24" s="53" customFormat="1" ht="100" customHeight="1" spans="1:12">
      <c r="A24" s="58"/>
      <c r="B24" s="28"/>
      <c r="C24" s="30"/>
      <c r="D24" s="30"/>
      <c r="E24" s="30"/>
      <c r="F24" s="30"/>
      <c r="G24" s="38" t="s">
        <v>113</v>
      </c>
      <c r="H24" s="38" t="s">
        <v>1160</v>
      </c>
      <c r="I24" s="38" t="s">
        <v>106</v>
      </c>
      <c r="J24" s="46" t="s">
        <v>112</v>
      </c>
      <c r="K24" s="79">
        <v>0.95</v>
      </c>
      <c r="L24" s="559" t="s">
        <v>106</v>
      </c>
    </row>
    <row r="25" s="53" customFormat="1" ht="100" customHeight="1" spans="1:12">
      <c r="A25" s="58"/>
      <c r="B25" s="28"/>
      <c r="C25" s="30"/>
      <c r="D25" s="30"/>
      <c r="E25" s="30"/>
      <c r="F25" s="35"/>
      <c r="G25" s="38" t="s">
        <v>115</v>
      </c>
      <c r="H25" s="38" t="s">
        <v>1161</v>
      </c>
      <c r="I25" s="38" t="s">
        <v>106</v>
      </c>
      <c r="J25" s="46" t="s">
        <v>107</v>
      </c>
      <c r="K25" s="78" t="s">
        <v>1162</v>
      </c>
      <c r="L25" s="559" t="s">
        <v>106</v>
      </c>
    </row>
    <row r="26" s="53" customFormat="1" ht="100" customHeight="1" spans="1:12">
      <c r="A26" s="58"/>
      <c r="B26" s="34"/>
      <c r="C26" s="35"/>
      <c r="D26" s="35"/>
      <c r="E26" s="35"/>
      <c r="F26" s="32" t="s">
        <v>1163</v>
      </c>
      <c r="G26" s="38" t="s">
        <v>626</v>
      </c>
      <c r="H26" s="32" t="s">
        <v>1164</v>
      </c>
      <c r="I26" s="38" t="s">
        <v>106</v>
      </c>
      <c r="J26" s="46" t="s">
        <v>112</v>
      </c>
      <c r="K26" s="79">
        <v>0.95</v>
      </c>
      <c r="L26" s="559"/>
    </row>
    <row r="27" s="53" customFormat="1" ht="87" customHeight="1" spans="1:12">
      <c r="A27" s="58">
        <v>6</v>
      </c>
      <c r="B27" s="36" t="s">
        <v>1168</v>
      </c>
      <c r="C27" s="29" t="s">
        <v>1169</v>
      </c>
      <c r="D27" s="29" t="s">
        <v>1146</v>
      </c>
      <c r="E27" s="37">
        <v>6</v>
      </c>
      <c r="F27" s="29" t="s">
        <v>109</v>
      </c>
      <c r="G27" s="38" t="s">
        <v>110</v>
      </c>
      <c r="H27" s="38" t="s">
        <v>1170</v>
      </c>
      <c r="I27" s="38" t="s">
        <v>106</v>
      </c>
      <c r="J27" s="46" t="s">
        <v>112</v>
      </c>
      <c r="K27" s="78" t="s">
        <v>475</v>
      </c>
      <c r="L27" s="559" t="s">
        <v>106</v>
      </c>
    </row>
    <row r="28" s="53" customFormat="1" ht="69" customHeight="1" spans="1:12">
      <c r="A28" s="58"/>
      <c r="B28" s="28"/>
      <c r="C28" s="30"/>
      <c r="D28" s="30"/>
      <c r="E28" s="30"/>
      <c r="F28" s="35"/>
      <c r="G28" s="38" t="s">
        <v>113</v>
      </c>
      <c r="H28" s="38" t="s">
        <v>1171</v>
      </c>
      <c r="I28" s="38" t="s">
        <v>106</v>
      </c>
      <c r="J28" s="46" t="s">
        <v>107</v>
      </c>
      <c r="K28" s="79">
        <v>0.05</v>
      </c>
      <c r="L28" s="559"/>
    </row>
    <row r="29" s="53" customFormat="1" ht="92" customHeight="1" spans="1:12">
      <c r="A29" s="58">
        <v>7</v>
      </c>
      <c r="B29" s="36" t="s">
        <v>1172</v>
      </c>
      <c r="C29" s="29" t="s">
        <v>1173</v>
      </c>
      <c r="D29" s="29" t="s">
        <v>1146</v>
      </c>
      <c r="E29" s="37">
        <v>18</v>
      </c>
      <c r="F29" s="29" t="s">
        <v>109</v>
      </c>
      <c r="G29" s="38" t="s">
        <v>110</v>
      </c>
      <c r="H29" s="38" t="s">
        <v>1170</v>
      </c>
      <c r="I29" s="38" t="s">
        <v>106</v>
      </c>
      <c r="J29" s="46" t="s">
        <v>112</v>
      </c>
      <c r="K29" s="78" t="s">
        <v>475</v>
      </c>
      <c r="L29" s="559"/>
    </row>
    <row r="30" s="53" customFormat="1" ht="69" customHeight="1" spans="1:12">
      <c r="A30" s="58"/>
      <c r="B30" s="28"/>
      <c r="C30" s="30"/>
      <c r="D30" s="30"/>
      <c r="E30" s="30"/>
      <c r="F30" s="35"/>
      <c r="G30" s="38" t="s">
        <v>113</v>
      </c>
      <c r="H30" s="38" t="s">
        <v>1171</v>
      </c>
      <c r="I30" s="38" t="s">
        <v>106</v>
      </c>
      <c r="J30" s="46" t="s">
        <v>107</v>
      </c>
      <c r="K30" s="79">
        <v>0.05</v>
      </c>
      <c r="L30" s="559"/>
    </row>
    <row r="31" s="53" customFormat="1" ht="52" customHeight="1" spans="1:12">
      <c r="A31" s="58">
        <v>8</v>
      </c>
      <c r="B31" s="36" t="s">
        <v>1174</v>
      </c>
      <c r="C31" s="29" t="s">
        <v>1175</v>
      </c>
      <c r="D31" s="29" t="s">
        <v>1149</v>
      </c>
      <c r="E31" s="37">
        <v>130</v>
      </c>
      <c r="F31" s="32" t="s">
        <v>103</v>
      </c>
      <c r="G31" s="38" t="s">
        <v>725</v>
      </c>
      <c r="H31" s="38" t="s">
        <v>1176</v>
      </c>
      <c r="I31" s="38" t="s">
        <v>106</v>
      </c>
      <c r="J31" s="46" t="s">
        <v>107</v>
      </c>
      <c r="K31" s="78" t="s">
        <v>1177</v>
      </c>
      <c r="L31" s="559"/>
    </row>
    <row r="32" s="53" customFormat="1" ht="88" customHeight="1" spans="1:12">
      <c r="A32" s="58"/>
      <c r="B32" s="28"/>
      <c r="C32" s="30"/>
      <c r="D32" s="30"/>
      <c r="E32" s="30"/>
      <c r="F32" s="29" t="s">
        <v>109</v>
      </c>
      <c r="G32" s="38" t="s">
        <v>110</v>
      </c>
      <c r="H32" s="38" t="s">
        <v>1170</v>
      </c>
      <c r="I32" s="38" t="s">
        <v>106</v>
      </c>
      <c r="J32" s="46" t="s">
        <v>112</v>
      </c>
      <c r="K32" s="78" t="s">
        <v>475</v>
      </c>
      <c r="L32" s="559"/>
    </row>
    <row r="33" s="53" customFormat="1" ht="52" customHeight="1" spans="1:12">
      <c r="A33" s="58"/>
      <c r="B33" s="28"/>
      <c r="C33" s="30"/>
      <c r="D33" s="30"/>
      <c r="E33" s="30"/>
      <c r="F33" s="30"/>
      <c r="G33" s="38" t="s">
        <v>113</v>
      </c>
      <c r="H33" s="38" t="s">
        <v>1178</v>
      </c>
      <c r="I33" s="38" t="s">
        <v>106</v>
      </c>
      <c r="J33" s="46" t="s">
        <v>112</v>
      </c>
      <c r="K33" s="79">
        <v>0.95</v>
      </c>
      <c r="L33" s="559"/>
    </row>
    <row r="34" s="53" customFormat="1" ht="52" customHeight="1" spans="1:12">
      <c r="A34" s="58"/>
      <c r="B34" s="28"/>
      <c r="C34" s="30"/>
      <c r="D34" s="30"/>
      <c r="E34" s="30"/>
      <c r="F34" s="35"/>
      <c r="G34" s="38" t="s">
        <v>115</v>
      </c>
      <c r="H34" s="38" t="s">
        <v>1179</v>
      </c>
      <c r="I34" s="38" t="s">
        <v>106</v>
      </c>
      <c r="J34" s="46" t="s">
        <v>107</v>
      </c>
      <c r="K34" s="78" t="s">
        <v>1180</v>
      </c>
      <c r="L34" s="559"/>
    </row>
    <row r="35" s="53" customFormat="1" ht="52" customHeight="1" spans="1:12">
      <c r="A35" s="58"/>
      <c r="B35" s="34"/>
      <c r="C35" s="35"/>
      <c r="D35" s="35"/>
      <c r="E35" s="35"/>
      <c r="F35" s="32" t="s">
        <v>1163</v>
      </c>
      <c r="G35" s="38" t="s">
        <v>626</v>
      </c>
      <c r="H35" s="32" t="s">
        <v>1181</v>
      </c>
      <c r="I35" s="38" t="s">
        <v>106</v>
      </c>
      <c r="J35" s="214" t="s">
        <v>112</v>
      </c>
      <c r="K35" s="79">
        <v>0.95</v>
      </c>
      <c r="L35" s="559"/>
    </row>
    <row r="36" s="53" customFormat="1" ht="127" hidden="1" customHeight="1" spans="1:12">
      <c r="A36" s="139" t="s">
        <v>1182</v>
      </c>
      <c r="B36" s="139"/>
      <c r="C36" s="139"/>
      <c r="D36" s="139"/>
      <c r="E36" s="139"/>
      <c r="F36" s="139"/>
      <c r="G36" s="139"/>
      <c r="H36" s="139"/>
      <c r="I36" s="139"/>
      <c r="J36" s="139"/>
      <c r="K36" s="139"/>
      <c r="L36" s="559"/>
    </row>
  </sheetData>
  <mergeCells count="72">
    <mergeCell ref="A2:K2"/>
    <mergeCell ref="B3:E3"/>
    <mergeCell ref="G3:K3"/>
    <mergeCell ref="C4:E4"/>
    <mergeCell ref="G4:K4"/>
    <mergeCell ref="C5:E5"/>
    <mergeCell ref="G5:K5"/>
    <mergeCell ref="C6:E6"/>
    <mergeCell ref="G6:K6"/>
    <mergeCell ref="C7:E7"/>
    <mergeCell ref="G7:K7"/>
    <mergeCell ref="B8:K8"/>
    <mergeCell ref="F9:H9"/>
    <mergeCell ref="A36:K36"/>
    <mergeCell ref="A5:A7"/>
    <mergeCell ref="A9:A10"/>
    <mergeCell ref="A11:A12"/>
    <mergeCell ref="A13:A14"/>
    <mergeCell ref="A15:A16"/>
    <mergeCell ref="A17:A21"/>
    <mergeCell ref="A22:A26"/>
    <mergeCell ref="A27:A28"/>
    <mergeCell ref="A29:A30"/>
    <mergeCell ref="A31:A35"/>
    <mergeCell ref="B9:B10"/>
    <mergeCell ref="B11:B12"/>
    <mergeCell ref="B13:B14"/>
    <mergeCell ref="B15:B16"/>
    <mergeCell ref="B17:B21"/>
    <mergeCell ref="B22:B26"/>
    <mergeCell ref="B27:B28"/>
    <mergeCell ref="B29:B30"/>
    <mergeCell ref="B31:B35"/>
    <mergeCell ref="C9:C10"/>
    <mergeCell ref="C11:C12"/>
    <mergeCell ref="C13:C14"/>
    <mergeCell ref="C15:C16"/>
    <mergeCell ref="C17:C21"/>
    <mergeCell ref="C22:C26"/>
    <mergeCell ref="C27:C28"/>
    <mergeCell ref="C29:C30"/>
    <mergeCell ref="C31:C35"/>
    <mergeCell ref="D9:D10"/>
    <mergeCell ref="D11:D12"/>
    <mergeCell ref="D13:D14"/>
    <mergeCell ref="D15:D16"/>
    <mergeCell ref="D17:D21"/>
    <mergeCell ref="D22:D26"/>
    <mergeCell ref="D27:D28"/>
    <mergeCell ref="D29:D30"/>
    <mergeCell ref="D31:D35"/>
    <mergeCell ref="E9:E10"/>
    <mergeCell ref="E11:E12"/>
    <mergeCell ref="E13:E14"/>
    <mergeCell ref="E15:E16"/>
    <mergeCell ref="E17:E21"/>
    <mergeCell ref="E22:E26"/>
    <mergeCell ref="E27:E28"/>
    <mergeCell ref="E29:E30"/>
    <mergeCell ref="E31:E35"/>
    <mergeCell ref="F11:F12"/>
    <mergeCell ref="F13:F14"/>
    <mergeCell ref="F15:F16"/>
    <mergeCell ref="F18:F20"/>
    <mergeCell ref="F23:F25"/>
    <mergeCell ref="F27:F28"/>
    <mergeCell ref="F29:F30"/>
    <mergeCell ref="F32:F34"/>
    <mergeCell ref="I9:I10"/>
    <mergeCell ref="J9:J10"/>
    <mergeCell ref="K9:K10"/>
    <mergeCell ref="L9:L10"/>
  </mergeCells>
  <pageMargins left="0.75" right="0.75" top="1" bottom="1" header="0.5" footer="0.5"/>
  <pageSetup paperSize="9" scale="77"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zoomScale="55" zoomScaleNormal="55" workbookViewId="0">
      <selection activeCell="A61" sqref="$A61:$XFD61"/>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1183</v>
      </c>
      <c r="C3" s="80"/>
      <c r="D3" s="80"/>
      <c r="E3" s="80"/>
      <c r="F3" s="10" t="s">
        <v>75</v>
      </c>
      <c r="G3" s="11" t="s">
        <v>30</v>
      </c>
      <c r="H3" s="11"/>
      <c r="I3" s="11"/>
      <c r="J3" s="11"/>
      <c r="K3" s="39"/>
    </row>
    <row r="4" s="2" customFormat="1" ht="69" customHeight="1" spans="1:11">
      <c r="A4" s="8" t="s">
        <v>76</v>
      </c>
      <c r="B4" s="10" t="s">
        <v>77</v>
      </c>
      <c r="C4" s="12">
        <v>23</v>
      </c>
      <c r="D4" s="13"/>
      <c r="E4" s="14"/>
      <c r="F4" s="10" t="s">
        <v>78</v>
      </c>
      <c r="G4" s="15">
        <v>2</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8"/>
      <c r="D6" s="8"/>
      <c r="E6" s="8"/>
      <c r="F6" s="8" t="s">
        <v>84</v>
      </c>
      <c r="G6" s="18">
        <v>393.57</v>
      </c>
      <c r="H6" s="18"/>
      <c r="I6" s="18"/>
      <c r="J6" s="18"/>
      <c r="K6" s="42"/>
    </row>
    <row r="7" s="2" customFormat="1" ht="67" customHeight="1" spans="1:11">
      <c r="A7" s="19"/>
      <c r="B7" s="20" t="s">
        <v>85</v>
      </c>
      <c r="C7" s="17">
        <v>393.57</v>
      </c>
      <c r="D7" s="17"/>
      <c r="E7" s="17"/>
      <c r="F7" s="8" t="s">
        <v>86</v>
      </c>
      <c r="G7" s="18">
        <v>0</v>
      </c>
      <c r="H7" s="18"/>
      <c r="I7" s="18"/>
      <c r="J7" s="18"/>
      <c r="K7" s="42"/>
    </row>
    <row r="8" s="3" customFormat="1" ht="235" customHeight="1" spans="1:11">
      <c r="A8" s="21" t="s">
        <v>87</v>
      </c>
      <c r="B8" s="101" t="s">
        <v>1184</v>
      </c>
      <c r="C8" s="68"/>
      <c r="D8" s="68"/>
      <c r="E8" s="68"/>
      <c r="F8" s="68"/>
      <c r="G8" s="68"/>
      <c r="H8" s="68"/>
      <c r="I8" s="68"/>
      <c r="J8" s="68"/>
      <c r="K8" s="76"/>
    </row>
    <row r="9" s="3" customFormat="1" ht="51" customHeight="1" spans="1:11">
      <c r="A9" s="8" t="s">
        <v>1</v>
      </c>
      <c r="B9" s="20" t="s">
        <v>1185</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0" customHeight="1" spans="1:11">
      <c r="A11" s="8">
        <v>1</v>
      </c>
      <c r="B11" s="46" t="s">
        <v>1186</v>
      </c>
      <c r="C11" s="547" t="s">
        <v>1187</v>
      </c>
      <c r="D11" s="32" t="s">
        <v>1188</v>
      </c>
      <c r="E11" s="205">
        <v>94</v>
      </c>
      <c r="F11" s="32" t="s">
        <v>103</v>
      </c>
      <c r="G11" s="82" t="s">
        <v>104</v>
      </c>
      <c r="H11" s="82" t="s">
        <v>1189</v>
      </c>
      <c r="I11" s="82" t="s">
        <v>106</v>
      </c>
      <c r="J11" s="82" t="s">
        <v>107</v>
      </c>
      <c r="K11" s="82" t="s">
        <v>1190</v>
      </c>
    </row>
    <row r="12" s="3" customFormat="1" ht="80" customHeight="1" spans="1:11">
      <c r="A12" s="8"/>
      <c r="B12" s="46"/>
      <c r="C12" s="547"/>
      <c r="D12" s="32"/>
      <c r="E12" s="32"/>
      <c r="F12" s="32" t="s">
        <v>109</v>
      </c>
      <c r="G12" s="82" t="s">
        <v>110</v>
      </c>
      <c r="H12" s="82" t="s">
        <v>1191</v>
      </c>
      <c r="I12" s="82" t="s">
        <v>106</v>
      </c>
      <c r="J12" s="82" t="s">
        <v>112</v>
      </c>
      <c r="K12" s="82" t="s">
        <v>1192</v>
      </c>
    </row>
    <row r="13" s="3" customFormat="1" ht="80" customHeight="1" spans="1:11">
      <c r="A13" s="8"/>
      <c r="B13" s="46"/>
      <c r="C13" s="547"/>
      <c r="D13" s="32"/>
      <c r="E13" s="32"/>
      <c r="F13" s="32" t="s">
        <v>109</v>
      </c>
      <c r="G13" s="82" t="s">
        <v>113</v>
      </c>
      <c r="H13" s="82" t="s">
        <v>1193</v>
      </c>
      <c r="I13" s="82" t="s">
        <v>106</v>
      </c>
      <c r="J13" s="82" t="s">
        <v>166</v>
      </c>
      <c r="K13" s="95">
        <v>1</v>
      </c>
    </row>
    <row r="14" s="3" customFormat="1" ht="50" customHeight="1" spans="1:11">
      <c r="A14" s="8"/>
      <c r="B14" s="46"/>
      <c r="C14" s="547"/>
      <c r="D14" s="32"/>
      <c r="E14" s="32"/>
      <c r="F14" s="32" t="s">
        <v>109</v>
      </c>
      <c r="G14" s="82" t="s">
        <v>115</v>
      </c>
      <c r="H14" s="82" t="s">
        <v>1194</v>
      </c>
      <c r="I14" s="82" t="s">
        <v>106</v>
      </c>
      <c r="J14" s="82" t="s">
        <v>166</v>
      </c>
      <c r="K14" s="95">
        <v>1</v>
      </c>
    </row>
    <row r="15" s="3" customFormat="1" ht="61" customHeight="1" spans="1:11">
      <c r="A15" s="8"/>
      <c r="B15" s="46"/>
      <c r="C15" s="547"/>
      <c r="D15" s="32"/>
      <c r="E15" s="32"/>
      <c r="F15" s="32" t="s">
        <v>117</v>
      </c>
      <c r="G15" s="82" t="s">
        <v>118</v>
      </c>
      <c r="H15" s="175" t="s">
        <v>1195</v>
      </c>
      <c r="I15" s="175" t="s">
        <v>106</v>
      </c>
      <c r="J15" s="82" t="s">
        <v>166</v>
      </c>
      <c r="K15" s="95">
        <v>1</v>
      </c>
    </row>
    <row r="16" s="3" customFormat="1" ht="45" customHeight="1" spans="1:11">
      <c r="A16" s="8">
        <v>2</v>
      </c>
      <c r="B16" s="46" t="s">
        <v>1196</v>
      </c>
      <c r="C16" s="32" t="s">
        <v>1197</v>
      </c>
      <c r="D16" s="32" t="s">
        <v>1198</v>
      </c>
      <c r="E16" s="205">
        <v>20</v>
      </c>
      <c r="F16" s="32" t="s">
        <v>103</v>
      </c>
      <c r="G16" s="82" t="s">
        <v>104</v>
      </c>
      <c r="H16" s="82" t="s">
        <v>1189</v>
      </c>
      <c r="I16" s="82" t="s">
        <v>106</v>
      </c>
      <c r="J16" s="82" t="s">
        <v>107</v>
      </c>
      <c r="K16" s="82" t="s">
        <v>415</v>
      </c>
    </row>
    <row r="17" s="3" customFormat="1" ht="100" customHeight="1" spans="1:11">
      <c r="A17" s="8"/>
      <c r="B17" s="46"/>
      <c r="C17" s="32"/>
      <c r="D17" s="32"/>
      <c r="E17" s="205"/>
      <c r="F17" s="32" t="s">
        <v>109</v>
      </c>
      <c r="G17" s="82" t="s">
        <v>110</v>
      </c>
      <c r="H17" s="82" t="s">
        <v>1199</v>
      </c>
      <c r="I17" s="82" t="s">
        <v>106</v>
      </c>
      <c r="J17" s="48" t="s">
        <v>107</v>
      </c>
      <c r="K17" s="82" t="s">
        <v>1192</v>
      </c>
    </row>
    <row r="18" s="3" customFormat="1" ht="45" customHeight="1" spans="1:11">
      <c r="A18" s="8"/>
      <c r="B18" s="46"/>
      <c r="C18" s="32"/>
      <c r="D18" s="32"/>
      <c r="E18" s="32"/>
      <c r="F18" s="32" t="s">
        <v>109</v>
      </c>
      <c r="G18" s="82" t="s">
        <v>113</v>
      </c>
      <c r="H18" s="82" t="s">
        <v>1200</v>
      </c>
      <c r="I18" s="82" t="s">
        <v>106</v>
      </c>
      <c r="J18" s="48" t="s">
        <v>166</v>
      </c>
      <c r="K18" s="95">
        <v>1</v>
      </c>
    </row>
    <row r="19" s="3" customFormat="1" ht="50" customHeight="1" spans="1:11">
      <c r="A19" s="8"/>
      <c r="B19" s="46"/>
      <c r="C19" s="32"/>
      <c r="D19" s="32"/>
      <c r="E19" s="32"/>
      <c r="F19" s="32" t="s">
        <v>117</v>
      </c>
      <c r="G19" s="82" t="s">
        <v>118</v>
      </c>
      <c r="H19" s="175" t="s">
        <v>1201</v>
      </c>
      <c r="I19" s="82" t="s">
        <v>106</v>
      </c>
      <c r="J19" s="82" t="s">
        <v>166</v>
      </c>
      <c r="K19" s="95">
        <v>1</v>
      </c>
    </row>
    <row r="20" s="3" customFormat="1" ht="60" customHeight="1" spans="1:11">
      <c r="A20" s="19">
        <v>3</v>
      </c>
      <c r="B20" s="36" t="s">
        <v>1202</v>
      </c>
      <c r="C20" s="29" t="s">
        <v>1203</v>
      </c>
      <c r="D20" s="548" t="s">
        <v>1204</v>
      </c>
      <c r="E20" s="37">
        <v>25</v>
      </c>
      <c r="F20" s="82" t="s">
        <v>103</v>
      </c>
      <c r="G20" s="82" t="s">
        <v>104</v>
      </c>
      <c r="H20" s="82" t="s">
        <v>1205</v>
      </c>
      <c r="I20" s="82" t="s">
        <v>106</v>
      </c>
      <c r="J20" s="48" t="s">
        <v>107</v>
      </c>
      <c r="K20" s="82" t="s">
        <v>256</v>
      </c>
    </row>
    <row r="21" s="3" customFormat="1" ht="60" customHeight="1" spans="1:11">
      <c r="A21" s="281"/>
      <c r="B21" s="28"/>
      <c r="C21" s="30"/>
      <c r="D21" s="549"/>
      <c r="E21" s="31"/>
      <c r="F21" s="82" t="s">
        <v>109</v>
      </c>
      <c r="G21" s="82" t="s">
        <v>110</v>
      </c>
      <c r="H21" s="82" t="s">
        <v>1206</v>
      </c>
      <c r="I21" s="82" t="s">
        <v>106</v>
      </c>
      <c r="J21" s="48" t="s">
        <v>166</v>
      </c>
      <c r="K21" s="82" t="s">
        <v>289</v>
      </c>
    </row>
    <row r="22" s="3" customFormat="1" ht="60" customHeight="1" spans="1:11">
      <c r="A22" s="281"/>
      <c r="B22" s="28"/>
      <c r="C22" s="30"/>
      <c r="D22" s="549"/>
      <c r="E22" s="31"/>
      <c r="F22" s="82" t="s">
        <v>109</v>
      </c>
      <c r="G22" s="82" t="s">
        <v>110</v>
      </c>
      <c r="H22" s="82" t="s">
        <v>234</v>
      </c>
      <c r="I22" s="82" t="s">
        <v>106</v>
      </c>
      <c r="J22" s="48" t="s">
        <v>166</v>
      </c>
      <c r="K22" s="368">
        <v>1</v>
      </c>
    </row>
    <row r="23" s="3" customFormat="1" ht="60" customHeight="1" spans="1:11">
      <c r="A23" s="285"/>
      <c r="B23" s="34"/>
      <c r="C23" s="35"/>
      <c r="D23" s="550"/>
      <c r="E23" s="337"/>
      <c r="F23" s="82" t="s">
        <v>117</v>
      </c>
      <c r="G23" s="82" t="s">
        <v>118</v>
      </c>
      <c r="H23" s="82" t="s">
        <v>1207</v>
      </c>
      <c r="I23" s="82" t="s">
        <v>106</v>
      </c>
      <c r="J23" s="48" t="s">
        <v>166</v>
      </c>
      <c r="K23" s="95">
        <v>1</v>
      </c>
    </row>
    <row r="24" s="3" customFormat="1" ht="70" customHeight="1" spans="1:11">
      <c r="A24" s="8">
        <v>4</v>
      </c>
      <c r="B24" s="176" t="s">
        <v>1208</v>
      </c>
      <c r="C24" s="452" t="s">
        <v>1209</v>
      </c>
      <c r="D24" s="178" t="s">
        <v>1210</v>
      </c>
      <c r="E24" s="551">
        <v>45</v>
      </c>
      <c r="F24" s="552" t="s">
        <v>109</v>
      </c>
      <c r="G24" s="175" t="s">
        <v>110</v>
      </c>
      <c r="H24" s="175" t="s">
        <v>1211</v>
      </c>
      <c r="I24" s="82" t="s">
        <v>106</v>
      </c>
      <c r="J24" s="175" t="s">
        <v>112</v>
      </c>
      <c r="K24" s="175" t="s">
        <v>227</v>
      </c>
    </row>
    <row r="25" s="3" customFormat="1" ht="70" customHeight="1" spans="1:11">
      <c r="A25" s="8"/>
      <c r="B25" s="176"/>
      <c r="C25" s="452"/>
      <c r="D25" s="178"/>
      <c r="E25" s="178"/>
      <c r="F25" s="552" t="s">
        <v>109</v>
      </c>
      <c r="G25" s="175" t="s">
        <v>110</v>
      </c>
      <c r="H25" s="175" t="s">
        <v>1212</v>
      </c>
      <c r="I25" s="82" t="s">
        <v>106</v>
      </c>
      <c r="J25" s="175" t="s">
        <v>112</v>
      </c>
      <c r="K25" s="175" t="s">
        <v>227</v>
      </c>
    </row>
    <row r="26" s="3" customFormat="1" ht="70" customHeight="1" spans="1:11">
      <c r="A26" s="8"/>
      <c r="B26" s="176"/>
      <c r="C26" s="452"/>
      <c r="D26" s="178"/>
      <c r="E26" s="178"/>
      <c r="F26" s="552" t="s">
        <v>109</v>
      </c>
      <c r="G26" s="175" t="s">
        <v>110</v>
      </c>
      <c r="H26" s="175" t="s">
        <v>1213</v>
      </c>
      <c r="I26" s="82" t="s">
        <v>106</v>
      </c>
      <c r="J26" s="175" t="s">
        <v>112</v>
      </c>
      <c r="K26" s="175" t="s">
        <v>952</v>
      </c>
    </row>
    <row r="27" s="3" customFormat="1" ht="70" customHeight="1" spans="1:11">
      <c r="A27" s="8"/>
      <c r="B27" s="176"/>
      <c r="C27" s="452"/>
      <c r="D27" s="178"/>
      <c r="E27" s="178"/>
      <c r="F27" s="175" t="s">
        <v>103</v>
      </c>
      <c r="G27" s="175" t="s">
        <v>725</v>
      </c>
      <c r="H27" s="175" t="s">
        <v>1214</v>
      </c>
      <c r="I27" s="82" t="s">
        <v>106</v>
      </c>
      <c r="J27" s="175" t="s">
        <v>107</v>
      </c>
      <c r="K27" s="175" t="s">
        <v>1215</v>
      </c>
    </row>
    <row r="28" s="3" customFormat="1" ht="70" customHeight="1" spans="1:11">
      <c r="A28" s="8"/>
      <c r="B28" s="179"/>
      <c r="C28" s="452"/>
      <c r="D28" s="178"/>
      <c r="E28" s="178"/>
      <c r="F28" s="175" t="s">
        <v>117</v>
      </c>
      <c r="G28" s="175" t="s">
        <v>181</v>
      </c>
      <c r="H28" s="175" t="s">
        <v>1216</v>
      </c>
      <c r="I28" s="82" t="s">
        <v>106</v>
      </c>
      <c r="J28" s="175" t="s">
        <v>112</v>
      </c>
      <c r="K28" s="175" t="s">
        <v>1217</v>
      </c>
    </row>
    <row r="29" s="3" customFormat="1" ht="55" customHeight="1" spans="1:11">
      <c r="A29" s="8">
        <v>5</v>
      </c>
      <c r="B29" s="102" t="s">
        <v>1218</v>
      </c>
      <c r="C29" s="178" t="s">
        <v>1219</v>
      </c>
      <c r="D29" s="178" t="s">
        <v>1220</v>
      </c>
      <c r="E29" s="551">
        <v>9.57</v>
      </c>
      <c r="F29" s="175" t="s">
        <v>109</v>
      </c>
      <c r="G29" s="175" t="s">
        <v>110</v>
      </c>
      <c r="H29" s="175" t="s">
        <v>1221</v>
      </c>
      <c r="I29" s="82" t="s">
        <v>106</v>
      </c>
      <c r="J29" s="175" t="s">
        <v>112</v>
      </c>
      <c r="K29" s="175" t="s">
        <v>494</v>
      </c>
    </row>
    <row r="30" s="3" customFormat="1" ht="55" customHeight="1" spans="1:11">
      <c r="A30" s="8"/>
      <c r="B30" s="102"/>
      <c r="C30" s="178"/>
      <c r="D30" s="178"/>
      <c r="E30" s="178"/>
      <c r="F30" s="175" t="s">
        <v>109</v>
      </c>
      <c r="G30" s="175" t="s">
        <v>110</v>
      </c>
      <c r="H30" s="175" t="s">
        <v>1222</v>
      </c>
      <c r="I30" s="82" t="s">
        <v>106</v>
      </c>
      <c r="J30" s="175" t="s">
        <v>112</v>
      </c>
      <c r="K30" s="175" t="s">
        <v>548</v>
      </c>
    </row>
    <row r="31" s="3" customFormat="1" ht="55" customHeight="1" spans="1:11">
      <c r="A31" s="8"/>
      <c r="B31" s="102"/>
      <c r="C31" s="178"/>
      <c r="D31" s="178"/>
      <c r="E31" s="178"/>
      <c r="F31" s="175" t="s">
        <v>109</v>
      </c>
      <c r="G31" s="175" t="s">
        <v>110</v>
      </c>
      <c r="H31" s="175" t="s">
        <v>1223</v>
      </c>
      <c r="I31" s="82" t="s">
        <v>106</v>
      </c>
      <c r="J31" s="175" t="s">
        <v>112</v>
      </c>
      <c r="K31" s="175" t="s">
        <v>179</v>
      </c>
    </row>
    <row r="32" s="3" customFormat="1" ht="55" customHeight="1" spans="1:11">
      <c r="A32" s="8"/>
      <c r="B32" s="102"/>
      <c r="C32" s="178"/>
      <c r="D32" s="178"/>
      <c r="E32" s="178"/>
      <c r="F32" s="175" t="s">
        <v>103</v>
      </c>
      <c r="G32" s="175" t="s">
        <v>725</v>
      </c>
      <c r="H32" s="175" t="s">
        <v>1214</v>
      </c>
      <c r="I32" s="82" t="s">
        <v>106</v>
      </c>
      <c r="J32" s="175" t="s">
        <v>107</v>
      </c>
      <c r="K32" s="175" t="s">
        <v>1224</v>
      </c>
    </row>
    <row r="33" s="3" customFormat="1" ht="55" customHeight="1" spans="1:11">
      <c r="A33" s="8"/>
      <c r="B33" s="102"/>
      <c r="C33" s="178"/>
      <c r="D33" s="178"/>
      <c r="E33" s="178"/>
      <c r="F33" s="175" t="s">
        <v>117</v>
      </c>
      <c r="G33" s="175" t="s">
        <v>181</v>
      </c>
      <c r="H33" s="175" t="s">
        <v>1225</v>
      </c>
      <c r="I33" s="82" t="s">
        <v>106</v>
      </c>
      <c r="J33" s="175" t="s">
        <v>112</v>
      </c>
      <c r="K33" s="104">
        <v>0.9</v>
      </c>
    </row>
    <row r="34" s="3" customFormat="1" ht="80" customHeight="1" spans="1:11">
      <c r="A34" s="8">
        <v>6</v>
      </c>
      <c r="B34" s="102" t="s">
        <v>1226</v>
      </c>
      <c r="C34" s="178" t="s">
        <v>1227</v>
      </c>
      <c r="D34" s="178" t="s">
        <v>1228</v>
      </c>
      <c r="E34" s="551">
        <v>7</v>
      </c>
      <c r="F34" s="175" t="s">
        <v>109</v>
      </c>
      <c r="G34" s="175" t="s">
        <v>110</v>
      </c>
      <c r="H34" s="175" t="s">
        <v>1229</v>
      </c>
      <c r="I34" s="82" t="s">
        <v>106</v>
      </c>
      <c r="J34" s="175" t="s">
        <v>112</v>
      </c>
      <c r="K34" s="175" t="s">
        <v>822</v>
      </c>
    </row>
    <row r="35" s="3" customFormat="1" ht="55" customHeight="1" spans="1:11">
      <c r="A35" s="8"/>
      <c r="B35" s="102"/>
      <c r="C35" s="178"/>
      <c r="D35" s="178"/>
      <c r="E35" s="178"/>
      <c r="F35" s="175" t="s">
        <v>109</v>
      </c>
      <c r="G35" s="175" t="s">
        <v>110</v>
      </c>
      <c r="H35" s="175" t="s">
        <v>1230</v>
      </c>
      <c r="I35" s="82" t="s">
        <v>106</v>
      </c>
      <c r="J35" s="175" t="s">
        <v>112</v>
      </c>
      <c r="K35" s="175" t="s">
        <v>548</v>
      </c>
    </row>
    <row r="36" s="3" customFormat="1" ht="55" customHeight="1" spans="1:11">
      <c r="A36" s="8"/>
      <c r="B36" s="102"/>
      <c r="C36" s="178"/>
      <c r="D36" s="178"/>
      <c r="E36" s="178"/>
      <c r="F36" s="175" t="s">
        <v>109</v>
      </c>
      <c r="G36" s="175" t="s">
        <v>110</v>
      </c>
      <c r="H36" s="175" t="s">
        <v>1223</v>
      </c>
      <c r="I36" s="82" t="s">
        <v>106</v>
      </c>
      <c r="J36" s="175" t="s">
        <v>112</v>
      </c>
      <c r="K36" s="175" t="s">
        <v>179</v>
      </c>
    </row>
    <row r="37" s="3" customFormat="1" ht="55" customHeight="1" spans="1:11">
      <c r="A37" s="8"/>
      <c r="B37" s="102"/>
      <c r="C37" s="178"/>
      <c r="D37" s="178"/>
      <c r="E37" s="178"/>
      <c r="F37" s="175" t="s">
        <v>103</v>
      </c>
      <c r="G37" s="175" t="s">
        <v>725</v>
      </c>
      <c r="H37" s="175" t="s">
        <v>1214</v>
      </c>
      <c r="I37" s="82" t="s">
        <v>106</v>
      </c>
      <c r="J37" s="175" t="s">
        <v>107</v>
      </c>
      <c r="K37" s="175" t="s">
        <v>1231</v>
      </c>
    </row>
    <row r="38" s="3" customFormat="1" ht="55" customHeight="1" spans="1:11">
      <c r="A38" s="8"/>
      <c r="B38" s="102"/>
      <c r="C38" s="178"/>
      <c r="D38" s="178"/>
      <c r="E38" s="178"/>
      <c r="F38" s="175" t="s">
        <v>117</v>
      </c>
      <c r="G38" s="175" t="s">
        <v>181</v>
      </c>
      <c r="H38" s="175" t="s">
        <v>1225</v>
      </c>
      <c r="I38" s="82" t="s">
        <v>106</v>
      </c>
      <c r="J38" s="175" t="s">
        <v>112</v>
      </c>
      <c r="K38" s="104">
        <v>0.9</v>
      </c>
    </row>
    <row r="39" s="3" customFormat="1" ht="55" customHeight="1" spans="1:11">
      <c r="A39" s="8">
        <v>7</v>
      </c>
      <c r="B39" s="102" t="s">
        <v>1232</v>
      </c>
      <c r="C39" s="178" t="s">
        <v>1233</v>
      </c>
      <c r="D39" s="178" t="s">
        <v>1234</v>
      </c>
      <c r="E39" s="551">
        <v>3</v>
      </c>
      <c r="F39" s="175" t="s">
        <v>109</v>
      </c>
      <c r="G39" s="175" t="s">
        <v>110</v>
      </c>
      <c r="H39" s="175" t="s">
        <v>1223</v>
      </c>
      <c r="I39" s="82" t="s">
        <v>106</v>
      </c>
      <c r="J39" s="175" t="s">
        <v>112</v>
      </c>
      <c r="K39" s="175" t="s">
        <v>1235</v>
      </c>
    </row>
    <row r="40" s="3" customFormat="1" ht="55" customHeight="1" spans="1:11">
      <c r="A40" s="8"/>
      <c r="B40" s="102"/>
      <c r="C40" s="178"/>
      <c r="D40" s="178"/>
      <c r="E40" s="178"/>
      <c r="F40" s="175" t="s">
        <v>109</v>
      </c>
      <c r="G40" s="175" t="s">
        <v>110</v>
      </c>
      <c r="H40" s="175" t="s">
        <v>1236</v>
      </c>
      <c r="I40" s="82" t="s">
        <v>106</v>
      </c>
      <c r="J40" s="175" t="s">
        <v>112</v>
      </c>
      <c r="K40" s="175" t="s">
        <v>347</v>
      </c>
    </row>
    <row r="41" s="3" customFormat="1" ht="55" customHeight="1" spans="1:11">
      <c r="A41" s="8"/>
      <c r="B41" s="102"/>
      <c r="C41" s="178"/>
      <c r="D41" s="178"/>
      <c r="E41" s="178"/>
      <c r="F41" s="175" t="s">
        <v>109</v>
      </c>
      <c r="G41" s="175" t="s">
        <v>110</v>
      </c>
      <c r="H41" s="175" t="s">
        <v>1237</v>
      </c>
      <c r="I41" s="82" t="s">
        <v>106</v>
      </c>
      <c r="J41" s="175" t="s">
        <v>112</v>
      </c>
      <c r="K41" s="175" t="s">
        <v>548</v>
      </c>
    </row>
    <row r="42" s="3" customFormat="1" ht="55" customHeight="1" spans="1:11">
      <c r="A42" s="8"/>
      <c r="B42" s="102"/>
      <c r="C42" s="178"/>
      <c r="D42" s="178"/>
      <c r="E42" s="178"/>
      <c r="F42" s="175" t="s">
        <v>103</v>
      </c>
      <c r="G42" s="175" t="s">
        <v>725</v>
      </c>
      <c r="H42" s="175" t="s">
        <v>1214</v>
      </c>
      <c r="I42" s="82" t="s">
        <v>106</v>
      </c>
      <c r="J42" s="175" t="s">
        <v>107</v>
      </c>
      <c r="K42" s="175" t="s">
        <v>1238</v>
      </c>
    </row>
    <row r="43" s="3" customFormat="1" ht="58" customHeight="1" spans="1:11">
      <c r="A43" s="8"/>
      <c r="B43" s="102"/>
      <c r="C43" s="178"/>
      <c r="D43" s="178"/>
      <c r="E43" s="178"/>
      <c r="F43" s="175" t="s">
        <v>117</v>
      </c>
      <c r="G43" s="175" t="s">
        <v>181</v>
      </c>
      <c r="H43" s="175" t="s">
        <v>1239</v>
      </c>
      <c r="I43" s="82" t="s">
        <v>106</v>
      </c>
      <c r="J43" s="175" t="s">
        <v>112</v>
      </c>
      <c r="K43" s="175" t="s">
        <v>952</v>
      </c>
    </row>
    <row r="44" s="3" customFormat="1" ht="55" customHeight="1" spans="1:11">
      <c r="A44" s="8">
        <v>8</v>
      </c>
      <c r="B44" s="102" t="s">
        <v>1240</v>
      </c>
      <c r="C44" s="178" t="s">
        <v>1241</v>
      </c>
      <c r="D44" s="178" t="s">
        <v>233</v>
      </c>
      <c r="E44" s="551">
        <v>10</v>
      </c>
      <c r="F44" s="175" t="s">
        <v>109</v>
      </c>
      <c r="G44" s="175" t="s">
        <v>110</v>
      </c>
      <c r="H44" s="175" t="s">
        <v>1221</v>
      </c>
      <c r="I44" s="82" t="s">
        <v>106</v>
      </c>
      <c r="J44" s="175" t="s">
        <v>112</v>
      </c>
      <c r="K44" s="175" t="s">
        <v>347</v>
      </c>
    </row>
    <row r="45" s="3" customFormat="1" ht="55" customHeight="1" spans="1:11">
      <c r="A45" s="8"/>
      <c r="B45" s="102"/>
      <c r="C45" s="178"/>
      <c r="D45" s="178"/>
      <c r="E45" s="178"/>
      <c r="F45" s="175" t="s">
        <v>109</v>
      </c>
      <c r="G45" s="175" t="s">
        <v>110</v>
      </c>
      <c r="H45" s="175" t="s">
        <v>1230</v>
      </c>
      <c r="I45" s="82" t="s">
        <v>106</v>
      </c>
      <c r="J45" s="175" t="s">
        <v>112</v>
      </c>
      <c r="K45" s="175" t="s">
        <v>347</v>
      </c>
    </row>
    <row r="46" s="3" customFormat="1" ht="55" customHeight="1" spans="1:11">
      <c r="A46" s="8"/>
      <c r="B46" s="102"/>
      <c r="C46" s="178"/>
      <c r="D46" s="178"/>
      <c r="E46" s="178"/>
      <c r="F46" s="175" t="s">
        <v>109</v>
      </c>
      <c r="G46" s="175" t="s">
        <v>110</v>
      </c>
      <c r="H46" s="175" t="s">
        <v>1223</v>
      </c>
      <c r="I46" s="82" t="s">
        <v>106</v>
      </c>
      <c r="J46" s="175" t="s">
        <v>112</v>
      </c>
      <c r="K46" s="175" t="s">
        <v>1242</v>
      </c>
    </row>
    <row r="47" s="3" customFormat="1" ht="55" customHeight="1" spans="1:11">
      <c r="A47" s="8"/>
      <c r="B47" s="102"/>
      <c r="C47" s="178"/>
      <c r="D47" s="178"/>
      <c r="E47" s="178"/>
      <c r="F47" s="175" t="s">
        <v>103</v>
      </c>
      <c r="G47" s="175" t="s">
        <v>725</v>
      </c>
      <c r="H47" s="175" t="s">
        <v>1214</v>
      </c>
      <c r="I47" s="82" t="s">
        <v>106</v>
      </c>
      <c r="J47" s="175" t="s">
        <v>107</v>
      </c>
      <c r="K47" s="175" t="s">
        <v>1243</v>
      </c>
    </row>
    <row r="48" s="3" customFormat="1" ht="55" customHeight="1" spans="1:11">
      <c r="A48" s="8"/>
      <c r="B48" s="102"/>
      <c r="C48" s="178"/>
      <c r="D48" s="178"/>
      <c r="E48" s="178"/>
      <c r="F48" s="175" t="s">
        <v>117</v>
      </c>
      <c r="G48" s="175" t="s">
        <v>181</v>
      </c>
      <c r="H48" s="175" t="s">
        <v>1225</v>
      </c>
      <c r="I48" s="82" t="s">
        <v>106</v>
      </c>
      <c r="J48" s="175" t="s">
        <v>112</v>
      </c>
      <c r="K48" s="104">
        <v>0.9</v>
      </c>
    </row>
    <row r="49" s="3" customFormat="1" ht="60" customHeight="1" spans="1:11">
      <c r="A49" s="8">
        <v>9</v>
      </c>
      <c r="B49" s="46" t="s">
        <v>1244</v>
      </c>
      <c r="C49" s="111" t="s">
        <v>1245</v>
      </c>
      <c r="D49" s="111" t="s">
        <v>1246</v>
      </c>
      <c r="E49" s="205">
        <v>100</v>
      </c>
      <c r="F49" s="32" t="s">
        <v>103</v>
      </c>
      <c r="G49" s="32" t="s">
        <v>104</v>
      </c>
      <c r="H49" s="82" t="s">
        <v>1247</v>
      </c>
      <c r="I49" s="82" t="s">
        <v>106</v>
      </c>
      <c r="J49" s="82" t="s">
        <v>107</v>
      </c>
      <c r="K49" s="82" t="s">
        <v>253</v>
      </c>
    </row>
    <row r="50" s="3" customFormat="1" ht="60" customHeight="1" spans="1:11">
      <c r="A50" s="8"/>
      <c r="B50" s="46"/>
      <c r="C50" s="111"/>
      <c r="D50" s="111"/>
      <c r="E50" s="32"/>
      <c r="F50" s="32" t="s">
        <v>109</v>
      </c>
      <c r="G50" s="82" t="s">
        <v>110</v>
      </c>
      <c r="H50" s="82" t="s">
        <v>1248</v>
      </c>
      <c r="I50" s="82" t="s">
        <v>106</v>
      </c>
      <c r="J50" s="82" t="s">
        <v>479</v>
      </c>
      <c r="K50" s="82" t="s">
        <v>606</v>
      </c>
    </row>
    <row r="51" s="3" customFormat="1" ht="60" customHeight="1" spans="1:11">
      <c r="A51" s="8"/>
      <c r="B51" s="46"/>
      <c r="C51" s="111"/>
      <c r="D51" s="111"/>
      <c r="E51" s="32"/>
      <c r="F51" s="32" t="s">
        <v>109</v>
      </c>
      <c r="G51" s="82" t="s">
        <v>110</v>
      </c>
      <c r="H51" s="82" t="s">
        <v>1249</v>
      </c>
      <c r="I51" s="82" t="s">
        <v>106</v>
      </c>
      <c r="J51" s="48" t="s">
        <v>112</v>
      </c>
      <c r="K51" s="82" t="s">
        <v>1250</v>
      </c>
    </row>
    <row r="52" s="3" customFormat="1" ht="60" customHeight="1" spans="1:11">
      <c r="A52" s="8"/>
      <c r="B52" s="46"/>
      <c r="C52" s="111"/>
      <c r="D52" s="111"/>
      <c r="E52" s="32"/>
      <c r="F52" s="32" t="s">
        <v>109</v>
      </c>
      <c r="G52" s="82" t="s">
        <v>110</v>
      </c>
      <c r="H52" s="82" t="s">
        <v>1251</v>
      </c>
      <c r="I52" s="82" t="s">
        <v>106</v>
      </c>
      <c r="J52" s="48" t="s">
        <v>112</v>
      </c>
      <c r="K52" s="82" t="s">
        <v>1252</v>
      </c>
    </row>
    <row r="53" s="3" customFormat="1" ht="60" customHeight="1" spans="1:11">
      <c r="A53" s="8"/>
      <c r="B53" s="46"/>
      <c r="C53" s="111"/>
      <c r="D53" s="111"/>
      <c r="E53" s="32"/>
      <c r="F53" s="32" t="s">
        <v>117</v>
      </c>
      <c r="G53" s="82" t="s">
        <v>181</v>
      </c>
      <c r="H53" s="82" t="s">
        <v>1253</v>
      </c>
      <c r="I53" s="82" t="s">
        <v>106</v>
      </c>
      <c r="J53" s="48" t="s">
        <v>358</v>
      </c>
      <c r="K53" s="82" t="s">
        <v>1254</v>
      </c>
    </row>
    <row r="54" s="3" customFormat="1" ht="60" customHeight="1" spans="1:11">
      <c r="A54" s="8"/>
      <c r="B54" s="46"/>
      <c r="C54" s="111"/>
      <c r="D54" s="111"/>
      <c r="E54" s="32"/>
      <c r="F54" s="32" t="s">
        <v>321</v>
      </c>
      <c r="G54" s="82" t="s">
        <v>220</v>
      </c>
      <c r="H54" s="82" t="s">
        <v>1255</v>
      </c>
      <c r="I54" s="82" t="s">
        <v>106</v>
      </c>
      <c r="J54" s="48" t="s">
        <v>112</v>
      </c>
      <c r="K54" s="95">
        <v>0.85</v>
      </c>
    </row>
    <row r="55" s="3" customFormat="1" ht="73" customHeight="1" spans="1:11">
      <c r="A55" s="8">
        <v>10</v>
      </c>
      <c r="B55" s="46" t="s">
        <v>1256</v>
      </c>
      <c r="C55" s="111" t="s">
        <v>1257</v>
      </c>
      <c r="D55" s="553" t="s">
        <v>1258</v>
      </c>
      <c r="E55" s="205">
        <v>80</v>
      </c>
      <c r="F55" s="32" t="s">
        <v>103</v>
      </c>
      <c r="G55" s="32" t="s">
        <v>104</v>
      </c>
      <c r="H55" s="82" t="s">
        <v>1259</v>
      </c>
      <c r="I55" s="82" t="s">
        <v>106</v>
      </c>
      <c r="J55" s="82" t="s">
        <v>107</v>
      </c>
      <c r="K55" s="82" t="s">
        <v>497</v>
      </c>
    </row>
    <row r="56" s="3" customFormat="1" ht="73" customHeight="1" spans="1:11">
      <c r="A56" s="8"/>
      <c r="B56" s="46"/>
      <c r="C56" s="111"/>
      <c r="D56" s="553"/>
      <c r="E56" s="32"/>
      <c r="F56" s="32" t="s">
        <v>109</v>
      </c>
      <c r="G56" s="82" t="s">
        <v>110</v>
      </c>
      <c r="H56" s="82" t="s">
        <v>1248</v>
      </c>
      <c r="I56" s="82" t="s">
        <v>106</v>
      </c>
      <c r="J56" s="82" t="s">
        <v>479</v>
      </c>
      <c r="K56" s="82" t="s">
        <v>606</v>
      </c>
    </row>
    <row r="57" s="3" customFormat="1" ht="73" customHeight="1" spans="1:11">
      <c r="A57" s="8"/>
      <c r="B57" s="46"/>
      <c r="C57" s="111"/>
      <c r="D57" s="553"/>
      <c r="E57" s="32"/>
      <c r="F57" s="32" t="s">
        <v>109</v>
      </c>
      <c r="G57" s="82" t="s">
        <v>110</v>
      </c>
      <c r="H57" s="82" t="s">
        <v>1249</v>
      </c>
      <c r="I57" s="82" t="s">
        <v>106</v>
      </c>
      <c r="J57" s="48" t="s">
        <v>112</v>
      </c>
      <c r="K57" s="82" t="s">
        <v>1250</v>
      </c>
    </row>
    <row r="58" s="3" customFormat="1" ht="73" customHeight="1" spans="1:11">
      <c r="A58" s="8"/>
      <c r="B58" s="46"/>
      <c r="C58" s="111"/>
      <c r="D58" s="553"/>
      <c r="E58" s="32"/>
      <c r="F58" s="32" t="s">
        <v>109</v>
      </c>
      <c r="G58" s="82" t="s">
        <v>110</v>
      </c>
      <c r="H58" s="82" t="s">
        <v>1251</v>
      </c>
      <c r="I58" s="82" t="s">
        <v>106</v>
      </c>
      <c r="J58" s="48" t="s">
        <v>112</v>
      </c>
      <c r="K58" s="82" t="s">
        <v>1252</v>
      </c>
    </row>
    <row r="59" s="3" customFormat="1" ht="73" customHeight="1" spans="1:11">
      <c r="A59" s="8"/>
      <c r="B59" s="46"/>
      <c r="C59" s="111"/>
      <c r="D59" s="553"/>
      <c r="E59" s="32"/>
      <c r="F59" s="32" t="s">
        <v>117</v>
      </c>
      <c r="G59" s="82" t="s">
        <v>181</v>
      </c>
      <c r="H59" s="103" t="s">
        <v>1260</v>
      </c>
      <c r="I59" s="82" t="s">
        <v>106</v>
      </c>
      <c r="J59" s="48" t="s">
        <v>358</v>
      </c>
      <c r="K59" s="82" t="s">
        <v>1261</v>
      </c>
    </row>
    <row r="60" s="3" customFormat="1" ht="73" customHeight="1" spans="1:11">
      <c r="A60" s="8"/>
      <c r="B60" s="46"/>
      <c r="C60" s="111"/>
      <c r="D60" s="553"/>
      <c r="E60" s="32"/>
      <c r="F60" s="32" t="s">
        <v>321</v>
      </c>
      <c r="G60" s="82" t="s">
        <v>220</v>
      </c>
      <c r="H60" s="82" t="s">
        <v>1255</v>
      </c>
      <c r="I60" s="82" t="s">
        <v>106</v>
      </c>
      <c r="J60" s="48" t="s">
        <v>112</v>
      </c>
      <c r="K60" s="95">
        <v>0.85</v>
      </c>
    </row>
  </sheetData>
  <mergeCells count="7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9"/>
    <mergeCell ref="A20:A23"/>
    <mergeCell ref="A24:A28"/>
    <mergeCell ref="A29:A33"/>
    <mergeCell ref="A34:A38"/>
    <mergeCell ref="A39:A43"/>
    <mergeCell ref="A44:A48"/>
    <mergeCell ref="A49:A54"/>
    <mergeCell ref="A55:A60"/>
    <mergeCell ref="B9:B10"/>
    <mergeCell ref="B11:B15"/>
    <mergeCell ref="B16:B19"/>
    <mergeCell ref="B20:B23"/>
    <mergeCell ref="B24:B28"/>
    <mergeCell ref="B29:B33"/>
    <mergeCell ref="B34:B38"/>
    <mergeCell ref="B39:B43"/>
    <mergeCell ref="B44:B48"/>
    <mergeCell ref="B49:B54"/>
    <mergeCell ref="B55:B60"/>
    <mergeCell ref="C9:C10"/>
    <mergeCell ref="C11:C15"/>
    <mergeCell ref="C16:C19"/>
    <mergeCell ref="C20:C23"/>
    <mergeCell ref="C24:C28"/>
    <mergeCell ref="C29:C33"/>
    <mergeCell ref="C34:C38"/>
    <mergeCell ref="C39:C43"/>
    <mergeCell ref="C44:C48"/>
    <mergeCell ref="C49:C54"/>
    <mergeCell ref="C55:C60"/>
    <mergeCell ref="D9:D10"/>
    <mergeCell ref="D11:D15"/>
    <mergeCell ref="D16:D19"/>
    <mergeCell ref="D20:D23"/>
    <mergeCell ref="D24:D28"/>
    <mergeCell ref="D29:D33"/>
    <mergeCell ref="D34:D38"/>
    <mergeCell ref="D39:D43"/>
    <mergeCell ref="D44:D48"/>
    <mergeCell ref="D49:D54"/>
    <mergeCell ref="D55:D60"/>
    <mergeCell ref="E9:E10"/>
    <mergeCell ref="E11:E15"/>
    <mergeCell ref="E16:E19"/>
    <mergeCell ref="E20:E23"/>
    <mergeCell ref="E24:E28"/>
    <mergeCell ref="E29:E33"/>
    <mergeCell ref="E34:E38"/>
    <mergeCell ref="E39:E43"/>
    <mergeCell ref="E44:E48"/>
    <mergeCell ref="E49:E54"/>
    <mergeCell ref="E55:E60"/>
    <mergeCell ref="I9:I10"/>
    <mergeCell ref="J9:J10"/>
    <mergeCell ref="K9:K10"/>
  </mergeCells>
  <pageMargins left="0.75" right="0.75" top="1" bottom="1" header="0.5" footer="0.5"/>
  <pageSetup paperSize="9" scale="72"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7"/>
  <sheetViews>
    <sheetView zoomScale="55" zoomScaleNormal="55" topLeftCell="A67" workbookViewId="0">
      <selection activeCell="C4" sqref="C4:E4"/>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13.6333333333333" style="52" customWidth="1"/>
    <col min="6" max="6" width="18.9" style="52" customWidth="1"/>
    <col min="7" max="7" width="18.9" style="54" customWidth="1"/>
    <col min="8" max="8" width="38.1833333333333" style="52" customWidth="1"/>
    <col min="9" max="9" width="12.05" style="52" customWidth="1"/>
    <col min="10" max="10" width="10.3583333333333" style="52" customWidth="1"/>
    <col min="11" max="11" width="20.22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1262</v>
      </c>
      <c r="C3" s="59"/>
      <c r="D3" s="59"/>
      <c r="E3" s="59"/>
      <c r="F3" s="59" t="s">
        <v>75</v>
      </c>
      <c r="G3" s="60" t="s">
        <v>32</v>
      </c>
      <c r="H3" s="60"/>
      <c r="I3" s="60"/>
      <c r="J3" s="60"/>
      <c r="K3" s="73"/>
    </row>
    <row r="4" s="2" customFormat="1" ht="69" customHeight="1" spans="1:11">
      <c r="A4" s="58" t="s">
        <v>76</v>
      </c>
      <c r="B4" s="59" t="s">
        <v>77</v>
      </c>
      <c r="C4" s="188">
        <v>81</v>
      </c>
      <c r="D4" s="189"/>
      <c r="E4" s="190"/>
      <c r="F4" s="59" t="s">
        <v>78</v>
      </c>
      <c r="G4" s="60"/>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58">
        <v>3711.61</v>
      </c>
      <c r="D6" s="58"/>
      <c r="E6" s="58"/>
      <c r="F6" s="58" t="s">
        <v>84</v>
      </c>
      <c r="G6" s="64">
        <f>SUM(C6:E7)</f>
        <v>4366.43</v>
      </c>
      <c r="H6" s="64"/>
      <c r="I6" s="64"/>
      <c r="J6" s="64"/>
      <c r="K6" s="74"/>
    </row>
    <row r="7" s="2" customFormat="1" ht="67" customHeight="1" spans="1:11">
      <c r="A7" s="66"/>
      <c r="B7" s="20" t="s">
        <v>85</v>
      </c>
      <c r="C7" s="58">
        <v>654.82</v>
      </c>
      <c r="D7" s="58"/>
      <c r="E7" s="58"/>
      <c r="F7" s="58" t="s">
        <v>86</v>
      </c>
      <c r="G7" s="64"/>
      <c r="H7" s="64"/>
      <c r="I7" s="64"/>
      <c r="J7" s="64"/>
      <c r="K7" s="74"/>
    </row>
    <row r="8" s="53" customFormat="1" ht="189" customHeight="1" spans="1:11">
      <c r="A8" s="21" t="s">
        <v>87</v>
      </c>
      <c r="B8" s="544" t="s">
        <v>1263</v>
      </c>
      <c r="C8" s="545"/>
      <c r="D8" s="545"/>
      <c r="E8" s="545"/>
      <c r="F8" s="545"/>
      <c r="G8" s="545"/>
      <c r="H8" s="545"/>
      <c r="I8" s="545"/>
      <c r="J8" s="545"/>
      <c r="K8" s="546"/>
    </row>
    <row r="9" s="53" customFormat="1" ht="51" customHeight="1" spans="1:11">
      <c r="A9" s="58" t="s">
        <v>1</v>
      </c>
      <c r="B9" s="20" t="s">
        <v>89</v>
      </c>
      <c r="C9" s="20" t="s">
        <v>90</v>
      </c>
      <c r="D9" s="20" t="s">
        <v>91</v>
      </c>
      <c r="E9" s="20" t="s">
        <v>92</v>
      </c>
      <c r="F9" s="21" t="s">
        <v>93</v>
      </c>
      <c r="G9" s="21"/>
      <c r="H9" s="21"/>
      <c r="I9" s="20" t="s">
        <v>94</v>
      </c>
      <c r="J9" s="20" t="s">
        <v>95</v>
      </c>
      <c r="K9" s="20" t="s">
        <v>96</v>
      </c>
    </row>
    <row r="10" s="53" customFormat="1" ht="51" customHeight="1" spans="1:11">
      <c r="A10" s="58"/>
      <c r="B10" s="20"/>
      <c r="C10" s="20"/>
      <c r="D10" s="20"/>
      <c r="E10" s="20"/>
      <c r="F10" s="27" t="s">
        <v>97</v>
      </c>
      <c r="G10" s="27" t="s">
        <v>98</v>
      </c>
      <c r="H10" s="27" t="s">
        <v>99</v>
      </c>
      <c r="I10" s="20"/>
      <c r="J10" s="20"/>
      <c r="K10" s="20"/>
    </row>
    <row r="11" s="53" customFormat="1" ht="52" customHeight="1" spans="1:11">
      <c r="A11" s="58">
        <v>1</v>
      </c>
      <c r="B11" s="32" t="s">
        <v>1264</v>
      </c>
      <c r="C11" s="135" t="s">
        <v>1265</v>
      </c>
      <c r="D11" s="135" t="s">
        <v>1266</v>
      </c>
      <c r="E11" s="205">
        <v>100</v>
      </c>
      <c r="F11" s="32" t="s">
        <v>103</v>
      </c>
      <c r="G11" s="32" t="s">
        <v>104</v>
      </c>
      <c r="H11" s="32" t="s">
        <v>224</v>
      </c>
      <c r="I11" s="32" t="s">
        <v>106</v>
      </c>
      <c r="J11" s="32" t="s">
        <v>107</v>
      </c>
      <c r="K11" s="32" t="s">
        <v>1267</v>
      </c>
    </row>
    <row r="12" s="53" customFormat="1" ht="52" customHeight="1" spans="1:11">
      <c r="A12" s="58"/>
      <c r="B12" s="32"/>
      <c r="C12" s="135"/>
      <c r="D12" s="135"/>
      <c r="E12" s="32"/>
      <c r="F12" s="32" t="s">
        <v>109</v>
      </c>
      <c r="G12" s="32" t="s">
        <v>110</v>
      </c>
      <c r="H12" s="32" t="s">
        <v>1268</v>
      </c>
      <c r="I12" s="32" t="s">
        <v>106</v>
      </c>
      <c r="J12" s="32" t="s">
        <v>112</v>
      </c>
      <c r="K12" s="32" t="s">
        <v>1269</v>
      </c>
    </row>
    <row r="13" s="53" customFormat="1" ht="52" customHeight="1" spans="1:11">
      <c r="A13" s="58"/>
      <c r="B13" s="32"/>
      <c r="C13" s="135"/>
      <c r="D13" s="135"/>
      <c r="E13" s="32"/>
      <c r="F13" s="32" t="s">
        <v>109</v>
      </c>
      <c r="G13" s="32" t="s">
        <v>110</v>
      </c>
      <c r="H13" s="32" t="s">
        <v>1270</v>
      </c>
      <c r="I13" s="32" t="s">
        <v>106</v>
      </c>
      <c r="J13" s="32" t="s">
        <v>112</v>
      </c>
      <c r="K13" s="32" t="s">
        <v>1127</v>
      </c>
    </row>
    <row r="14" s="53" customFormat="1" ht="52" customHeight="1" spans="1:11">
      <c r="A14" s="58"/>
      <c r="B14" s="32"/>
      <c r="C14" s="135"/>
      <c r="D14" s="135"/>
      <c r="E14" s="32"/>
      <c r="F14" s="32" t="s">
        <v>109</v>
      </c>
      <c r="G14" s="32" t="s">
        <v>110</v>
      </c>
      <c r="H14" s="32" t="s">
        <v>1271</v>
      </c>
      <c r="I14" s="32" t="s">
        <v>106</v>
      </c>
      <c r="J14" s="32" t="s">
        <v>112</v>
      </c>
      <c r="K14" s="32" t="s">
        <v>1272</v>
      </c>
    </row>
    <row r="15" s="53" customFormat="1" ht="52" customHeight="1" spans="1:11">
      <c r="A15" s="58"/>
      <c r="B15" s="32"/>
      <c r="C15" s="135"/>
      <c r="D15" s="135"/>
      <c r="E15" s="32"/>
      <c r="F15" s="32" t="s">
        <v>117</v>
      </c>
      <c r="G15" s="32" t="s">
        <v>118</v>
      </c>
      <c r="H15" s="32" t="s">
        <v>1273</v>
      </c>
      <c r="I15" s="32" t="s">
        <v>106</v>
      </c>
      <c r="J15" s="32" t="s">
        <v>199</v>
      </c>
      <c r="K15" s="32" t="s">
        <v>569</v>
      </c>
    </row>
    <row r="16" s="53" customFormat="1" ht="52" customHeight="1" spans="1:11">
      <c r="A16" s="58">
        <v>2</v>
      </c>
      <c r="B16" s="32" t="s">
        <v>1274</v>
      </c>
      <c r="C16" s="135" t="s">
        <v>1275</v>
      </c>
      <c r="D16" s="135" t="s">
        <v>1266</v>
      </c>
      <c r="E16" s="205">
        <v>10</v>
      </c>
      <c r="F16" s="32" t="s">
        <v>103</v>
      </c>
      <c r="G16" s="32" t="s">
        <v>104</v>
      </c>
      <c r="H16" s="32" t="s">
        <v>1276</v>
      </c>
      <c r="I16" s="32" t="s">
        <v>106</v>
      </c>
      <c r="J16" s="32" t="s">
        <v>107</v>
      </c>
      <c r="K16" s="32" t="s">
        <v>1277</v>
      </c>
    </row>
    <row r="17" s="53" customFormat="1" ht="52" customHeight="1" spans="1:11">
      <c r="A17" s="58"/>
      <c r="B17" s="32"/>
      <c r="C17" s="135"/>
      <c r="D17" s="135"/>
      <c r="E17" s="32"/>
      <c r="F17" s="32" t="s">
        <v>109</v>
      </c>
      <c r="G17" s="32" t="s">
        <v>110</v>
      </c>
      <c r="H17" s="32" t="s">
        <v>1278</v>
      </c>
      <c r="I17" s="32" t="s">
        <v>106</v>
      </c>
      <c r="J17" s="32" t="s">
        <v>112</v>
      </c>
      <c r="K17" s="32" t="s">
        <v>1279</v>
      </c>
    </row>
    <row r="18" s="53" customFormat="1" ht="52" customHeight="1" spans="1:11">
      <c r="A18" s="58"/>
      <c r="B18" s="32"/>
      <c r="C18" s="135"/>
      <c r="D18" s="135"/>
      <c r="E18" s="32"/>
      <c r="F18" s="32" t="s">
        <v>109</v>
      </c>
      <c r="G18" s="32" t="s">
        <v>110</v>
      </c>
      <c r="H18" s="32" t="s">
        <v>1280</v>
      </c>
      <c r="I18" s="32" t="s">
        <v>106</v>
      </c>
      <c r="J18" s="32" t="s">
        <v>107</v>
      </c>
      <c r="K18" s="32" t="s">
        <v>1281</v>
      </c>
    </row>
    <row r="19" s="53" customFormat="1" ht="52" customHeight="1" spans="1:11">
      <c r="A19" s="58"/>
      <c r="B19" s="32"/>
      <c r="C19" s="135"/>
      <c r="D19" s="135"/>
      <c r="E19" s="32"/>
      <c r="F19" s="32" t="s">
        <v>117</v>
      </c>
      <c r="G19" s="32" t="s">
        <v>118</v>
      </c>
      <c r="H19" s="32" t="s">
        <v>1282</v>
      </c>
      <c r="I19" s="32" t="s">
        <v>106</v>
      </c>
      <c r="J19" s="32" t="s">
        <v>199</v>
      </c>
      <c r="K19" s="32" t="s">
        <v>569</v>
      </c>
    </row>
    <row r="20" s="53" customFormat="1" ht="52" customHeight="1" spans="1:11">
      <c r="A20" s="58">
        <v>3</v>
      </c>
      <c r="B20" s="32" t="s">
        <v>1283</v>
      </c>
      <c r="C20" s="135" t="s">
        <v>1284</v>
      </c>
      <c r="D20" s="135" t="s">
        <v>1285</v>
      </c>
      <c r="E20" s="205">
        <v>255</v>
      </c>
      <c r="F20" s="32" t="s">
        <v>103</v>
      </c>
      <c r="G20" s="32" t="s">
        <v>104</v>
      </c>
      <c r="H20" s="32" t="s">
        <v>1286</v>
      </c>
      <c r="I20" s="32" t="s">
        <v>106</v>
      </c>
      <c r="J20" s="32" t="s">
        <v>107</v>
      </c>
      <c r="K20" s="32" t="s">
        <v>1287</v>
      </c>
    </row>
    <row r="21" s="53" customFormat="1" ht="52" customHeight="1" spans="1:11">
      <c r="A21" s="58"/>
      <c r="B21" s="32"/>
      <c r="C21" s="135"/>
      <c r="D21" s="135"/>
      <c r="E21" s="32"/>
      <c r="F21" s="32" t="s">
        <v>109</v>
      </c>
      <c r="G21" s="32" t="s">
        <v>110</v>
      </c>
      <c r="H21" s="32" t="s">
        <v>1288</v>
      </c>
      <c r="I21" s="32" t="s">
        <v>106</v>
      </c>
      <c r="J21" s="32" t="s">
        <v>199</v>
      </c>
      <c r="K21" s="32" t="s">
        <v>1289</v>
      </c>
    </row>
    <row r="22" s="53" customFormat="1" ht="52" customHeight="1" spans="1:11">
      <c r="A22" s="58"/>
      <c r="B22" s="32"/>
      <c r="C22" s="135"/>
      <c r="D22" s="135"/>
      <c r="E22" s="32"/>
      <c r="F22" s="32" t="s">
        <v>109</v>
      </c>
      <c r="G22" s="32" t="s">
        <v>110</v>
      </c>
      <c r="H22" s="32" t="s">
        <v>1290</v>
      </c>
      <c r="I22" s="32" t="s">
        <v>106</v>
      </c>
      <c r="J22" s="32" t="s">
        <v>107</v>
      </c>
      <c r="K22" s="32" t="s">
        <v>1291</v>
      </c>
    </row>
    <row r="23" s="53" customFormat="1" ht="52" customHeight="1" spans="1:11">
      <c r="A23" s="58"/>
      <c r="B23" s="32"/>
      <c r="C23" s="135"/>
      <c r="D23" s="135"/>
      <c r="E23" s="32"/>
      <c r="F23" s="32" t="s">
        <v>109</v>
      </c>
      <c r="G23" s="32" t="s">
        <v>110</v>
      </c>
      <c r="H23" s="32" t="s">
        <v>1292</v>
      </c>
      <c r="I23" s="32" t="s">
        <v>106</v>
      </c>
      <c r="J23" s="32" t="s">
        <v>199</v>
      </c>
      <c r="K23" s="32" t="s">
        <v>1293</v>
      </c>
    </row>
    <row r="24" s="53" customFormat="1" ht="52" customHeight="1" spans="1:11">
      <c r="A24" s="58"/>
      <c r="B24" s="32"/>
      <c r="C24" s="135"/>
      <c r="D24" s="135"/>
      <c r="E24" s="32"/>
      <c r="F24" s="32" t="s">
        <v>117</v>
      </c>
      <c r="G24" s="32" t="s">
        <v>118</v>
      </c>
      <c r="H24" s="32" t="s">
        <v>1282</v>
      </c>
      <c r="I24" s="32" t="s">
        <v>106</v>
      </c>
      <c r="J24" s="32" t="s">
        <v>199</v>
      </c>
      <c r="K24" s="32" t="s">
        <v>569</v>
      </c>
    </row>
    <row r="25" s="53" customFormat="1" ht="81" customHeight="1" spans="1:11">
      <c r="A25" s="58">
        <v>4</v>
      </c>
      <c r="B25" s="32" t="s">
        <v>1294</v>
      </c>
      <c r="C25" s="135" t="s">
        <v>1295</v>
      </c>
      <c r="D25" s="135" t="s">
        <v>1296</v>
      </c>
      <c r="E25" s="205">
        <v>47</v>
      </c>
      <c r="F25" s="32" t="s">
        <v>103</v>
      </c>
      <c r="G25" s="32" t="s">
        <v>104</v>
      </c>
      <c r="H25" s="32" t="s">
        <v>1297</v>
      </c>
      <c r="I25" s="32" t="s">
        <v>106</v>
      </c>
      <c r="J25" s="32" t="s">
        <v>107</v>
      </c>
      <c r="K25" s="32" t="s">
        <v>571</v>
      </c>
    </row>
    <row r="26" s="53" customFormat="1" ht="81" customHeight="1" spans="1:11">
      <c r="A26" s="58"/>
      <c r="B26" s="32"/>
      <c r="C26" s="135"/>
      <c r="D26" s="135"/>
      <c r="E26" s="32"/>
      <c r="F26" s="32" t="s">
        <v>109</v>
      </c>
      <c r="G26" s="32" t="s">
        <v>110</v>
      </c>
      <c r="H26" s="32" t="s">
        <v>1298</v>
      </c>
      <c r="I26" s="32" t="s">
        <v>106</v>
      </c>
      <c r="J26" s="32" t="s">
        <v>199</v>
      </c>
      <c r="K26" s="32" t="s">
        <v>1299</v>
      </c>
    </row>
    <row r="27" s="53" customFormat="1" ht="81" customHeight="1" spans="1:11">
      <c r="A27" s="58"/>
      <c r="B27" s="32"/>
      <c r="C27" s="135"/>
      <c r="D27" s="135"/>
      <c r="E27" s="32"/>
      <c r="F27" s="32" t="s">
        <v>109</v>
      </c>
      <c r="G27" s="32" t="s">
        <v>110</v>
      </c>
      <c r="H27" s="32" t="s">
        <v>1300</v>
      </c>
      <c r="I27" s="32" t="s">
        <v>106</v>
      </c>
      <c r="J27" s="32" t="s">
        <v>112</v>
      </c>
      <c r="K27" s="32" t="s">
        <v>1301</v>
      </c>
    </row>
    <row r="28" s="53" customFormat="1" ht="81" customHeight="1" spans="1:11">
      <c r="A28" s="58"/>
      <c r="B28" s="32"/>
      <c r="C28" s="135"/>
      <c r="D28" s="135"/>
      <c r="E28" s="32"/>
      <c r="F28" s="32" t="s">
        <v>117</v>
      </c>
      <c r="G28" s="32" t="s">
        <v>118</v>
      </c>
      <c r="H28" s="32" t="s">
        <v>1302</v>
      </c>
      <c r="I28" s="32" t="s">
        <v>106</v>
      </c>
      <c r="J28" s="32" t="s">
        <v>112</v>
      </c>
      <c r="K28" s="32" t="s">
        <v>684</v>
      </c>
    </row>
    <row r="29" s="53" customFormat="1" ht="52" customHeight="1" spans="1:11">
      <c r="A29" s="58">
        <v>5</v>
      </c>
      <c r="B29" s="32" t="s">
        <v>1303</v>
      </c>
      <c r="C29" s="135" t="s">
        <v>1304</v>
      </c>
      <c r="D29" s="135" t="s">
        <v>1285</v>
      </c>
      <c r="E29" s="205">
        <v>5</v>
      </c>
      <c r="F29" s="32" t="s">
        <v>103</v>
      </c>
      <c r="G29" s="32" t="s">
        <v>104</v>
      </c>
      <c r="H29" s="32" t="s">
        <v>215</v>
      </c>
      <c r="I29" s="32" t="s">
        <v>106</v>
      </c>
      <c r="J29" s="32" t="s">
        <v>107</v>
      </c>
      <c r="K29" s="32" t="s">
        <v>555</v>
      </c>
    </row>
    <row r="30" s="53" customFormat="1" ht="52" customHeight="1" spans="1:11">
      <c r="A30" s="58"/>
      <c r="B30" s="32"/>
      <c r="C30" s="135"/>
      <c r="D30" s="135"/>
      <c r="E30" s="32"/>
      <c r="F30" s="32" t="s">
        <v>109</v>
      </c>
      <c r="G30" s="32" t="s">
        <v>110</v>
      </c>
      <c r="H30" s="32" t="s">
        <v>1305</v>
      </c>
      <c r="I30" s="32" t="s">
        <v>106</v>
      </c>
      <c r="J30" s="32" t="s">
        <v>107</v>
      </c>
      <c r="K30" s="32" t="s">
        <v>1306</v>
      </c>
    </row>
    <row r="31" s="53" customFormat="1" ht="52" customHeight="1" spans="1:11">
      <c r="A31" s="58"/>
      <c r="B31" s="32"/>
      <c r="C31" s="135"/>
      <c r="D31" s="135"/>
      <c r="E31" s="32"/>
      <c r="F31" s="32" t="s">
        <v>109</v>
      </c>
      <c r="G31" s="32" t="s">
        <v>110</v>
      </c>
      <c r="H31" s="32" t="s">
        <v>1307</v>
      </c>
      <c r="I31" s="32" t="s">
        <v>106</v>
      </c>
      <c r="J31" s="32" t="s">
        <v>112</v>
      </c>
      <c r="K31" s="32" t="s">
        <v>1308</v>
      </c>
    </row>
    <row r="32" s="53" customFormat="1" ht="52" customHeight="1" spans="1:11">
      <c r="A32" s="58"/>
      <c r="B32" s="32"/>
      <c r="C32" s="135"/>
      <c r="D32" s="135"/>
      <c r="E32" s="32"/>
      <c r="F32" s="32" t="s">
        <v>117</v>
      </c>
      <c r="G32" s="32" t="s">
        <v>118</v>
      </c>
      <c r="H32" s="32" t="s">
        <v>1309</v>
      </c>
      <c r="I32" s="32" t="s">
        <v>106</v>
      </c>
      <c r="J32" s="32" t="s">
        <v>199</v>
      </c>
      <c r="K32" s="32" t="s">
        <v>569</v>
      </c>
    </row>
    <row r="33" s="53" customFormat="1" ht="52" customHeight="1" spans="1:11">
      <c r="A33" s="58">
        <v>6</v>
      </c>
      <c r="B33" s="32" t="s">
        <v>1310</v>
      </c>
      <c r="C33" s="135" t="s">
        <v>1311</v>
      </c>
      <c r="D33" s="135" t="s">
        <v>1285</v>
      </c>
      <c r="E33" s="205">
        <v>10</v>
      </c>
      <c r="F33" s="32" t="s">
        <v>103</v>
      </c>
      <c r="G33" s="32" t="s">
        <v>104</v>
      </c>
      <c r="H33" s="32" t="s">
        <v>1312</v>
      </c>
      <c r="I33" s="32" t="s">
        <v>106</v>
      </c>
      <c r="J33" s="32" t="s">
        <v>107</v>
      </c>
      <c r="K33" s="32" t="s">
        <v>555</v>
      </c>
    </row>
    <row r="34" s="53" customFormat="1" ht="52" customHeight="1" spans="1:11">
      <c r="A34" s="58"/>
      <c r="B34" s="32"/>
      <c r="C34" s="135"/>
      <c r="D34" s="135"/>
      <c r="E34" s="32"/>
      <c r="F34" s="32" t="s">
        <v>109</v>
      </c>
      <c r="G34" s="32" t="s">
        <v>110</v>
      </c>
      <c r="H34" s="32" t="s">
        <v>1313</v>
      </c>
      <c r="I34" s="32" t="s">
        <v>106</v>
      </c>
      <c r="J34" s="32" t="s">
        <v>112</v>
      </c>
      <c r="K34" s="32" t="s">
        <v>822</v>
      </c>
    </row>
    <row r="35" s="53" customFormat="1" ht="52" customHeight="1" spans="1:11">
      <c r="A35" s="58"/>
      <c r="B35" s="32"/>
      <c r="C35" s="135"/>
      <c r="D35" s="135"/>
      <c r="E35" s="32"/>
      <c r="F35" s="32" t="s">
        <v>109</v>
      </c>
      <c r="G35" s="32" t="s">
        <v>110</v>
      </c>
      <c r="H35" s="32" t="s">
        <v>1314</v>
      </c>
      <c r="I35" s="32" t="s">
        <v>106</v>
      </c>
      <c r="J35" s="32" t="s">
        <v>112</v>
      </c>
      <c r="K35" s="32" t="s">
        <v>138</v>
      </c>
    </row>
    <row r="36" s="53" customFormat="1" ht="52" customHeight="1" spans="1:11">
      <c r="A36" s="58"/>
      <c r="B36" s="32"/>
      <c r="C36" s="135"/>
      <c r="D36" s="135"/>
      <c r="E36" s="32"/>
      <c r="F36" s="32" t="s">
        <v>117</v>
      </c>
      <c r="G36" s="32" t="s">
        <v>118</v>
      </c>
      <c r="H36" s="32" t="s">
        <v>1315</v>
      </c>
      <c r="I36" s="32" t="s">
        <v>106</v>
      </c>
      <c r="J36" s="32" t="s">
        <v>112</v>
      </c>
      <c r="K36" s="32" t="s">
        <v>1301</v>
      </c>
    </row>
    <row r="37" s="53" customFormat="1" ht="78" customHeight="1" spans="1:11">
      <c r="A37" s="58">
        <v>7</v>
      </c>
      <c r="B37" s="32" t="s">
        <v>1316</v>
      </c>
      <c r="C37" s="135" t="s">
        <v>1317</v>
      </c>
      <c r="D37" s="135" t="s">
        <v>1318</v>
      </c>
      <c r="E37" s="205">
        <v>40</v>
      </c>
      <c r="F37" s="32" t="s">
        <v>103</v>
      </c>
      <c r="G37" s="32" t="s">
        <v>104</v>
      </c>
      <c r="H37" s="32" t="s">
        <v>1319</v>
      </c>
      <c r="I37" s="32" t="s">
        <v>106</v>
      </c>
      <c r="J37" s="32" t="s">
        <v>107</v>
      </c>
      <c r="K37" s="32" t="s">
        <v>1277</v>
      </c>
    </row>
    <row r="38" s="53" customFormat="1" ht="78" customHeight="1" spans="1:11">
      <c r="A38" s="58"/>
      <c r="B38" s="32"/>
      <c r="C38" s="135"/>
      <c r="D38" s="135"/>
      <c r="E38" s="32"/>
      <c r="F38" s="32" t="s">
        <v>109</v>
      </c>
      <c r="G38" s="32" t="s">
        <v>110</v>
      </c>
      <c r="H38" s="32" t="s">
        <v>1320</v>
      </c>
      <c r="I38" s="32" t="s">
        <v>106</v>
      </c>
      <c r="J38" s="32" t="s">
        <v>112</v>
      </c>
      <c r="K38" s="32" t="s">
        <v>1272</v>
      </c>
    </row>
    <row r="39" s="53" customFormat="1" ht="78" customHeight="1" spans="1:11">
      <c r="A39" s="58"/>
      <c r="B39" s="32"/>
      <c r="C39" s="135"/>
      <c r="D39" s="135"/>
      <c r="E39" s="32"/>
      <c r="F39" s="32" t="s">
        <v>109</v>
      </c>
      <c r="G39" s="32" t="s">
        <v>110</v>
      </c>
      <c r="H39" s="32" t="s">
        <v>1321</v>
      </c>
      <c r="I39" s="32" t="s">
        <v>106</v>
      </c>
      <c r="J39" s="32" t="s">
        <v>199</v>
      </c>
      <c r="K39" s="32" t="s">
        <v>1322</v>
      </c>
    </row>
    <row r="40" s="53" customFormat="1" ht="78" customHeight="1" spans="1:11">
      <c r="A40" s="58"/>
      <c r="B40" s="32"/>
      <c r="C40" s="135"/>
      <c r="D40" s="135"/>
      <c r="E40" s="32"/>
      <c r="F40" s="32" t="s">
        <v>117</v>
      </c>
      <c r="G40" s="32" t="s">
        <v>118</v>
      </c>
      <c r="H40" s="32" t="s">
        <v>1282</v>
      </c>
      <c r="I40" s="32" t="s">
        <v>106</v>
      </c>
      <c r="J40" s="32" t="s">
        <v>199</v>
      </c>
      <c r="K40" s="32" t="s">
        <v>569</v>
      </c>
    </row>
    <row r="41" s="53" customFormat="1" ht="52" customHeight="1" spans="1:11">
      <c r="A41" s="58">
        <v>8</v>
      </c>
      <c r="B41" s="32" t="s">
        <v>1323</v>
      </c>
      <c r="C41" s="135" t="s">
        <v>1324</v>
      </c>
      <c r="D41" s="135" t="s">
        <v>1325</v>
      </c>
      <c r="E41" s="37">
        <v>30</v>
      </c>
      <c r="F41" s="32" t="s">
        <v>103</v>
      </c>
      <c r="G41" s="32" t="s">
        <v>104</v>
      </c>
      <c r="H41" s="32" t="s">
        <v>127</v>
      </c>
      <c r="I41" s="32" t="s">
        <v>106</v>
      </c>
      <c r="J41" s="32" t="s">
        <v>107</v>
      </c>
      <c r="K41" s="32" t="s">
        <v>1326</v>
      </c>
    </row>
    <row r="42" s="53" customFormat="1" ht="52" customHeight="1" spans="1:11">
      <c r="A42" s="58"/>
      <c r="B42" s="32"/>
      <c r="C42" s="135"/>
      <c r="D42" s="135"/>
      <c r="E42" s="30"/>
      <c r="F42" s="32" t="s">
        <v>109</v>
      </c>
      <c r="G42" s="32" t="s">
        <v>110</v>
      </c>
      <c r="H42" s="32" t="s">
        <v>1327</v>
      </c>
      <c r="I42" s="32" t="s">
        <v>106</v>
      </c>
      <c r="J42" s="32" t="s">
        <v>112</v>
      </c>
      <c r="K42" s="32" t="s">
        <v>1269</v>
      </c>
    </row>
    <row r="43" s="53" customFormat="1" ht="52" customHeight="1" spans="1:11">
      <c r="A43" s="58"/>
      <c r="B43" s="32"/>
      <c r="C43" s="135"/>
      <c r="D43" s="135"/>
      <c r="E43" s="30"/>
      <c r="F43" s="32" t="s">
        <v>109</v>
      </c>
      <c r="G43" s="32" t="s">
        <v>110</v>
      </c>
      <c r="H43" s="32" t="s">
        <v>1328</v>
      </c>
      <c r="I43" s="32" t="s">
        <v>106</v>
      </c>
      <c r="J43" s="32" t="s">
        <v>112</v>
      </c>
      <c r="K43" s="32" t="s">
        <v>227</v>
      </c>
    </row>
    <row r="44" s="53" customFormat="1" ht="52" customHeight="1" spans="1:11">
      <c r="A44" s="58"/>
      <c r="B44" s="32"/>
      <c r="C44" s="135"/>
      <c r="D44" s="135"/>
      <c r="E44" s="35"/>
      <c r="F44" s="32" t="s">
        <v>117</v>
      </c>
      <c r="G44" s="32" t="s">
        <v>118</v>
      </c>
      <c r="H44" s="32" t="s">
        <v>132</v>
      </c>
      <c r="I44" s="32" t="s">
        <v>106</v>
      </c>
      <c r="J44" s="32" t="s">
        <v>112</v>
      </c>
      <c r="K44" s="32" t="s">
        <v>1329</v>
      </c>
    </row>
    <row r="45" s="53" customFormat="1" ht="52" customHeight="1" spans="1:11">
      <c r="A45" s="58">
        <v>9</v>
      </c>
      <c r="B45" s="32" t="s">
        <v>1330</v>
      </c>
      <c r="C45" s="135" t="s">
        <v>1331</v>
      </c>
      <c r="D45" s="135" t="s">
        <v>1332</v>
      </c>
      <c r="E45" s="205">
        <v>40</v>
      </c>
      <c r="F45" s="32" t="s">
        <v>103</v>
      </c>
      <c r="G45" s="32" t="s">
        <v>104</v>
      </c>
      <c r="H45" s="32" t="s">
        <v>127</v>
      </c>
      <c r="I45" s="32" t="s">
        <v>106</v>
      </c>
      <c r="J45" s="32" t="s">
        <v>107</v>
      </c>
      <c r="K45" s="32" t="s">
        <v>1326</v>
      </c>
    </row>
    <row r="46" s="53" customFormat="1" ht="52" customHeight="1" spans="1:11">
      <c r="A46" s="58"/>
      <c r="B46" s="32"/>
      <c r="C46" s="135"/>
      <c r="D46" s="135"/>
      <c r="E46" s="32"/>
      <c r="F46" s="32" t="s">
        <v>109</v>
      </c>
      <c r="G46" s="32" t="s">
        <v>110</v>
      </c>
      <c r="H46" s="32" t="s">
        <v>1328</v>
      </c>
      <c r="I46" s="32" t="s">
        <v>106</v>
      </c>
      <c r="J46" s="32" t="s">
        <v>112</v>
      </c>
      <c r="K46" s="32" t="s">
        <v>146</v>
      </c>
    </row>
    <row r="47" s="53" customFormat="1" ht="52" customHeight="1" spans="1:11">
      <c r="A47" s="58"/>
      <c r="B47" s="32"/>
      <c r="C47" s="135"/>
      <c r="D47" s="135"/>
      <c r="E47" s="32"/>
      <c r="F47" s="32" t="s">
        <v>109</v>
      </c>
      <c r="G47" s="32" t="s">
        <v>110</v>
      </c>
      <c r="H47" s="32" t="s">
        <v>1333</v>
      </c>
      <c r="I47" s="32" t="s">
        <v>106</v>
      </c>
      <c r="J47" s="32" t="s">
        <v>112</v>
      </c>
      <c r="K47" s="32" t="s">
        <v>1334</v>
      </c>
    </row>
    <row r="48" s="53" customFormat="1" ht="52" customHeight="1" spans="1:11">
      <c r="A48" s="58"/>
      <c r="B48" s="32"/>
      <c r="C48" s="135"/>
      <c r="D48" s="135"/>
      <c r="E48" s="32"/>
      <c r="F48" s="32" t="s">
        <v>117</v>
      </c>
      <c r="G48" s="32" t="s">
        <v>118</v>
      </c>
      <c r="H48" s="32" t="s">
        <v>132</v>
      </c>
      <c r="I48" s="32" t="s">
        <v>106</v>
      </c>
      <c r="J48" s="32" t="s">
        <v>112</v>
      </c>
      <c r="K48" s="32" t="s">
        <v>1329</v>
      </c>
    </row>
    <row r="49" s="53" customFormat="1" ht="52" customHeight="1" spans="1:11">
      <c r="A49" s="58">
        <v>10</v>
      </c>
      <c r="B49" s="32" t="s">
        <v>359</v>
      </c>
      <c r="C49" s="135" t="s">
        <v>1335</v>
      </c>
      <c r="D49" s="135" t="s">
        <v>1336</v>
      </c>
      <c r="E49" s="205">
        <v>20</v>
      </c>
      <c r="F49" s="32" t="s">
        <v>103</v>
      </c>
      <c r="G49" s="32" t="s">
        <v>104</v>
      </c>
      <c r="H49" s="32" t="s">
        <v>1337</v>
      </c>
      <c r="I49" s="32" t="s">
        <v>106</v>
      </c>
      <c r="J49" s="32" t="s">
        <v>107</v>
      </c>
      <c r="K49" s="32" t="s">
        <v>136</v>
      </c>
    </row>
    <row r="50" s="53" customFormat="1" ht="52" customHeight="1" spans="1:11">
      <c r="A50" s="58"/>
      <c r="B50" s="32"/>
      <c r="C50" s="135"/>
      <c r="D50" s="135"/>
      <c r="E50" s="32"/>
      <c r="F50" s="32" t="s">
        <v>109</v>
      </c>
      <c r="G50" s="32" t="s">
        <v>113</v>
      </c>
      <c r="H50" s="32" t="s">
        <v>1338</v>
      </c>
      <c r="I50" s="32" t="s">
        <v>106</v>
      </c>
      <c r="J50" s="32" t="s">
        <v>112</v>
      </c>
      <c r="K50" s="32" t="s">
        <v>1329</v>
      </c>
    </row>
    <row r="51" s="53" customFormat="1" ht="52" customHeight="1" spans="1:11">
      <c r="A51" s="58"/>
      <c r="B51" s="32"/>
      <c r="C51" s="135"/>
      <c r="D51" s="135"/>
      <c r="E51" s="32"/>
      <c r="F51" s="32" t="s">
        <v>109</v>
      </c>
      <c r="G51" s="32" t="s">
        <v>110</v>
      </c>
      <c r="H51" s="32" t="s">
        <v>1339</v>
      </c>
      <c r="I51" s="32" t="s">
        <v>106</v>
      </c>
      <c r="J51" s="32" t="s">
        <v>112</v>
      </c>
      <c r="K51" s="32" t="s">
        <v>1340</v>
      </c>
    </row>
    <row r="52" s="53" customFormat="1" ht="52" customHeight="1" spans="1:11">
      <c r="A52" s="58"/>
      <c r="B52" s="32"/>
      <c r="C52" s="135"/>
      <c r="D52" s="135"/>
      <c r="E52" s="32"/>
      <c r="F52" s="32" t="s">
        <v>117</v>
      </c>
      <c r="G52" s="32" t="s">
        <v>158</v>
      </c>
      <c r="H52" s="32" t="s">
        <v>1341</v>
      </c>
      <c r="I52" s="32" t="s">
        <v>106</v>
      </c>
      <c r="J52" s="32" t="s">
        <v>112</v>
      </c>
      <c r="K52" s="32" t="s">
        <v>160</v>
      </c>
    </row>
    <row r="53" s="53" customFormat="1" ht="52" customHeight="1" spans="1:11">
      <c r="A53" s="58">
        <v>11</v>
      </c>
      <c r="B53" s="32" t="s">
        <v>1342</v>
      </c>
      <c r="C53" s="135" t="s">
        <v>1343</v>
      </c>
      <c r="D53" s="135" t="s">
        <v>1344</v>
      </c>
      <c r="E53" s="205">
        <v>60</v>
      </c>
      <c r="F53" s="32" t="s">
        <v>103</v>
      </c>
      <c r="G53" s="32" t="s">
        <v>104</v>
      </c>
      <c r="H53" s="32" t="s">
        <v>1345</v>
      </c>
      <c r="I53" s="32" t="s">
        <v>106</v>
      </c>
      <c r="J53" s="32" t="s">
        <v>107</v>
      </c>
      <c r="K53" s="32" t="s">
        <v>236</v>
      </c>
    </row>
    <row r="54" s="53" customFormat="1" ht="52" customHeight="1" spans="1:11">
      <c r="A54" s="58"/>
      <c r="B54" s="32"/>
      <c r="C54" s="135"/>
      <c r="D54" s="135"/>
      <c r="E54" s="32"/>
      <c r="F54" s="32" t="s">
        <v>109</v>
      </c>
      <c r="G54" s="32" t="s">
        <v>110</v>
      </c>
      <c r="H54" s="32" t="s">
        <v>1346</v>
      </c>
      <c r="I54" s="32" t="s">
        <v>106</v>
      </c>
      <c r="J54" s="32" t="s">
        <v>112</v>
      </c>
      <c r="K54" s="32" t="s">
        <v>1347</v>
      </c>
    </row>
    <row r="55" s="53" customFormat="1" ht="52" customHeight="1" spans="1:11">
      <c r="A55" s="58"/>
      <c r="B55" s="32"/>
      <c r="C55" s="135"/>
      <c r="D55" s="135"/>
      <c r="E55" s="32"/>
      <c r="F55" s="32" t="s">
        <v>109</v>
      </c>
      <c r="G55" s="32" t="s">
        <v>110</v>
      </c>
      <c r="H55" s="32" t="s">
        <v>1348</v>
      </c>
      <c r="I55" s="32" t="s">
        <v>106</v>
      </c>
      <c r="J55" s="32" t="s">
        <v>112</v>
      </c>
      <c r="K55" s="32" t="s">
        <v>1347</v>
      </c>
    </row>
    <row r="56" s="53" customFormat="1" ht="52" customHeight="1" spans="1:11">
      <c r="A56" s="58"/>
      <c r="B56" s="32"/>
      <c r="C56" s="135"/>
      <c r="D56" s="135"/>
      <c r="E56" s="32"/>
      <c r="F56" s="32" t="s">
        <v>109</v>
      </c>
      <c r="G56" s="32" t="s">
        <v>110</v>
      </c>
      <c r="H56" s="32" t="s">
        <v>1349</v>
      </c>
      <c r="I56" s="32" t="s">
        <v>106</v>
      </c>
      <c r="J56" s="32" t="s">
        <v>112</v>
      </c>
      <c r="K56" s="32" t="s">
        <v>179</v>
      </c>
    </row>
    <row r="57" s="53" customFormat="1" ht="52" customHeight="1" spans="1:11">
      <c r="A57" s="58"/>
      <c r="B57" s="32"/>
      <c r="C57" s="135"/>
      <c r="D57" s="135"/>
      <c r="E57" s="32"/>
      <c r="F57" s="32" t="s">
        <v>117</v>
      </c>
      <c r="G57" s="32" t="s">
        <v>118</v>
      </c>
      <c r="H57" s="32" t="s">
        <v>1282</v>
      </c>
      <c r="I57" s="32" t="s">
        <v>106</v>
      </c>
      <c r="J57" s="32" t="s">
        <v>199</v>
      </c>
      <c r="K57" s="32" t="s">
        <v>569</v>
      </c>
    </row>
    <row r="58" s="53" customFormat="1" ht="52" customHeight="1" spans="1:11">
      <c r="A58" s="58">
        <v>12</v>
      </c>
      <c r="B58" s="32" t="s">
        <v>1350</v>
      </c>
      <c r="C58" s="135" t="s">
        <v>1351</v>
      </c>
      <c r="D58" s="135" t="s">
        <v>1352</v>
      </c>
      <c r="E58" s="205">
        <v>18</v>
      </c>
      <c r="F58" s="32" t="s">
        <v>103</v>
      </c>
      <c r="G58" s="32" t="s">
        <v>104</v>
      </c>
      <c r="H58" s="32" t="s">
        <v>1353</v>
      </c>
      <c r="I58" s="32" t="s">
        <v>106</v>
      </c>
      <c r="J58" s="32" t="s">
        <v>107</v>
      </c>
      <c r="K58" s="32" t="s">
        <v>236</v>
      </c>
    </row>
    <row r="59" s="53" customFormat="1" ht="52" customHeight="1" spans="1:11">
      <c r="A59" s="58"/>
      <c r="B59" s="32"/>
      <c r="C59" s="135"/>
      <c r="D59" s="135"/>
      <c r="E59" s="32"/>
      <c r="F59" s="32" t="s">
        <v>109</v>
      </c>
      <c r="G59" s="32" t="s">
        <v>110</v>
      </c>
      <c r="H59" s="32" t="s">
        <v>1354</v>
      </c>
      <c r="I59" s="32" t="s">
        <v>106</v>
      </c>
      <c r="J59" s="32" t="s">
        <v>112</v>
      </c>
      <c r="K59" s="32" t="s">
        <v>1355</v>
      </c>
    </row>
    <row r="60" s="53" customFormat="1" ht="52" customHeight="1" spans="1:11">
      <c r="A60" s="58"/>
      <c r="B60" s="32"/>
      <c r="C60" s="135"/>
      <c r="D60" s="135"/>
      <c r="E60" s="32"/>
      <c r="F60" s="32" t="s">
        <v>109</v>
      </c>
      <c r="G60" s="32" t="s">
        <v>110</v>
      </c>
      <c r="H60" s="32" t="s">
        <v>1356</v>
      </c>
      <c r="I60" s="32" t="s">
        <v>106</v>
      </c>
      <c r="J60" s="32" t="s">
        <v>107</v>
      </c>
      <c r="K60" s="32" t="s">
        <v>1357</v>
      </c>
    </row>
    <row r="61" s="53" customFormat="1" ht="52" customHeight="1" spans="1:11">
      <c r="A61" s="58"/>
      <c r="B61" s="32"/>
      <c r="C61" s="135"/>
      <c r="D61" s="135"/>
      <c r="E61" s="32"/>
      <c r="F61" s="32" t="s">
        <v>117</v>
      </c>
      <c r="G61" s="32" t="s">
        <v>611</v>
      </c>
      <c r="H61" s="32" t="s">
        <v>612</v>
      </c>
      <c r="I61" s="32" t="s">
        <v>106</v>
      </c>
      <c r="J61" s="32" t="s">
        <v>112</v>
      </c>
      <c r="K61" s="32" t="s">
        <v>1329</v>
      </c>
    </row>
    <row r="62" s="53" customFormat="1" ht="62" customHeight="1" spans="1:11">
      <c r="A62" s="58">
        <v>13</v>
      </c>
      <c r="B62" s="32" t="s">
        <v>1358</v>
      </c>
      <c r="C62" s="135" t="s">
        <v>1359</v>
      </c>
      <c r="D62" s="135" t="s">
        <v>1360</v>
      </c>
      <c r="E62" s="205">
        <v>10</v>
      </c>
      <c r="F62" s="32" t="s">
        <v>103</v>
      </c>
      <c r="G62" s="32" t="s">
        <v>104</v>
      </c>
      <c r="H62" s="32" t="s">
        <v>105</v>
      </c>
      <c r="I62" s="32" t="s">
        <v>106</v>
      </c>
      <c r="J62" s="32" t="s">
        <v>107</v>
      </c>
      <c r="K62" s="32" t="s">
        <v>353</v>
      </c>
    </row>
    <row r="63" s="53" customFormat="1" ht="62" customHeight="1" spans="1:11">
      <c r="A63" s="58"/>
      <c r="B63" s="32"/>
      <c r="C63" s="135"/>
      <c r="D63" s="135"/>
      <c r="E63" s="32"/>
      <c r="F63" s="32" t="s">
        <v>109</v>
      </c>
      <c r="G63" s="32" t="s">
        <v>110</v>
      </c>
      <c r="H63" s="32" t="s">
        <v>1361</v>
      </c>
      <c r="I63" s="32" t="s">
        <v>106</v>
      </c>
      <c r="J63" s="32" t="s">
        <v>112</v>
      </c>
      <c r="K63" s="32" t="s">
        <v>1127</v>
      </c>
    </row>
    <row r="64" s="53" customFormat="1" ht="62" customHeight="1" spans="1:11">
      <c r="A64" s="58"/>
      <c r="B64" s="32"/>
      <c r="C64" s="135"/>
      <c r="D64" s="135"/>
      <c r="E64" s="32"/>
      <c r="F64" s="32" t="s">
        <v>109</v>
      </c>
      <c r="G64" s="32" t="s">
        <v>110</v>
      </c>
      <c r="H64" s="32" t="s">
        <v>1362</v>
      </c>
      <c r="I64" s="32" t="s">
        <v>106</v>
      </c>
      <c r="J64" s="32" t="s">
        <v>112</v>
      </c>
      <c r="K64" s="32" t="s">
        <v>146</v>
      </c>
    </row>
    <row r="65" s="53" customFormat="1" ht="62" customHeight="1" spans="1:11">
      <c r="A65" s="58"/>
      <c r="B65" s="32"/>
      <c r="C65" s="135"/>
      <c r="D65" s="135"/>
      <c r="E65" s="32"/>
      <c r="F65" s="32" t="s">
        <v>117</v>
      </c>
      <c r="G65" s="32" t="s">
        <v>611</v>
      </c>
      <c r="H65" s="32" t="s">
        <v>612</v>
      </c>
      <c r="I65" s="32" t="s">
        <v>106</v>
      </c>
      <c r="J65" s="32" t="s">
        <v>112</v>
      </c>
      <c r="K65" s="32" t="s">
        <v>1329</v>
      </c>
    </row>
    <row r="66" s="53" customFormat="1" ht="83" customHeight="1" spans="1:11">
      <c r="A66" s="58">
        <v>14</v>
      </c>
      <c r="B66" s="32" t="s">
        <v>1363</v>
      </c>
      <c r="C66" s="135" t="s">
        <v>1364</v>
      </c>
      <c r="D66" s="135" t="s">
        <v>1365</v>
      </c>
      <c r="E66" s="205">
        <v>8.5</v>
      </c>
      <c r="F66" s="32" t="s">
        <v>103</v>
      </c>
      <c r="G66" s="32" t="s">
        <v>104</v>
      </c>
      <c r="H66" s="32" t="s">
        <v>1366</v>
      </c>
      <c r="I66" s="32" t="s">
        <v>106</v>
      </c>
      <c r="J66" s="32" t="s">
        <v>107</v>
      </c>
      <c r="K66" s="32" t="s">
        <v>1367</v>
      </c>
    </row>
    <row r="67" s="53" customFormat="1" ht="83" customHeight="1" spans="1:11">
      <c r="A67" s="58"/>
      <c r="B67" s="32"/>
      <c r="C67" s="135"/>
      <c r="D67" s="135"/>
      <c r="E67" s="32"/>
      <c r="F67" s="32" t="s">
        <v>109</v>
      </c>
      <c r="G67" s="32" t="s">
        <v>110</v>
      </c>
      <c r="H67" s="32" t="s">
        <v>1368</v>
      </c>
      <c r="I67" s="32" t="s">
        <v>106</v>
      </c>
      <c r="J67" s="32" t="s">
        <v>112</v>
      </c>
      <c r="K67" s="32" t="s">
        <v>1127</v>
      </c>
    </row>
    <row r="68" s="53" customFormat="1" ht="83" customHeight="1" spans="1:11">
      <c r="A68" s="58"/>
      <c r="B68" s="32"/>
      <c r="C68" s="135"/>
      <c r="D68" s="135"/>
      <c r="E68" s="32"/>
      <c r="F68" s="32" t="s">
        <v>109</v>
      </c>
      <c r="G68" s="32" t="s">
        <v>110</v>
      </c>
      <c r="H68" s="32" t="s">
        <v>1369</v>
      </c>
      <c r="I68" s="32" t="s">
        <v>106</v>
      </c>
      <c r="J68" s="32" t="s">
        <v>112</v>
      </c>
      <c r="K68" s="32" t="s">
        <v>1370</v>
      </c>
    </row>
    <row r="69" s="53" customFormat="1" ht="83" customHeight="1" spans="1:11">
      <c r="A69" s="58"/>
      <c r="B69" s="32"/>
      <c r="C69" s="135"/>
      <c r="D69" s="135"/>
      <c r="E69" s="32"/>
      <c r="F69" s="32" t="s">
        <v>117</v>
      </c>
      <c r="G69" s="32" t="s">
        <v>611</v>
      </c>
      <c r="H69" s="32" t="s">
        <v>612</v>
      </c>
      <c r="I69" s="32" t="s">
        <v>106</v>
      </c>
      <c r="J69" s="32" t="s">
        <v>112</v>
      </c>
      <c r="K69" s="32" t="s">
        <v>1329</v>
      </c>
    </row>
    <row r="70" s="53" customFormat="1" ht="76" customHeight="1" spans="1:11">
      <c r="A70" s="58">
        <v>15</v>
      </c>
      <c r="B70" s="32" t="s">
        <v>1371</v>
      </c>
      <c r="C70" s="135" t="s">
        <v>1371</v>
      </c>
      <c r="D70" s="135" t="s">
        <v>1372</v>
      </c>
      <c r="E70" s="205">
        <v>0.72</v>
      </c>
      <c r="F70" s="32" t="s">
        <v>103</v>
      </c>
      <c r="G70" s="32" t="s">
        <v>104</v>
      </c>
      <c r="H70" s="32" t="s">
        <v>1373</v>
      </c>
      <c r="I70" s="32" t="s">
        <v>106</v>
      </c>
      <c r="J70" s="32" t="s">
        <v>199</v>
      </c>
      <c r="K70" s="32" t="s">
        <v>1374</v>
      </c>
    </row>
    <row r="71" s="53" customFormat="1" ht="76" customHeight="1" spans="1:11">
      <c r="A71" s="58"/>
      <c r="B71" s="32"/>
      <c r="C71" s="135"/>
      <c r="D71" s="135"/>
      <c r="E71" s="32"/>
      <c r="F71" s="32" t="s">
        <v>109</v>
      </c>
      <c r="G71" s="32" t="s">
        <v>110</v>
      </c>
      <c r="H71" s="32" t="s">
        <v>1375</v>
      </c>
      <c r="I71" s="32" t="s">
        <v>106</v>
      </c>
      <c r="J71" s="32" t="s">
        <v>199</v>
      </c>
      <c r="K71" s="32" t="s">
        <v>456</v>
      </c>
    </row>
    <row r="72" s="53" customFormat="1" ht="76" customHeight="1" spans="1:11">
      <c r="A72" s="58"/>
      <c r="B72" s="32"/>
      <c r="C72" s="135"/>
      <c r="D72" s="135"/>
      <c r="E72" s="32"/>
      <c r="F72" s="32" t="s">
        <v>109</v>
      </c>
      <c r="G72" s="32" t="s">
        <v>115</v>
      </c>
      <c r="H72" s="32" t="s">
        <v>1376</v>
      </c>
      <c r="I72" s="32" t="s">
        <v>106</v>
      </c>
      <c r="J72" s="32" t="s">
        <v>199</v>
      </c>
      <c r="K72" s="32" t="s">
        <v>569</v>
      </c>
    </row>
    <row r="73" s="53" customFormat="1" ht="140" customHeight="1" spans="1:11">
      <c r="A73" s="58"/>
      <c r="B73" s="32"/>
      <c r="C73" s="135"/>
      <c r="D73" s="135"/>
      <c r="E73" s="32"/>
      <c r="F73" s="32" t="s">
        <v>117</v>
      </c>
      <c r="G73" s="32" t="s">
        <v>611</v>
      </c>
      <c r="H73" s="32" t="s">
        <v>612</v>
      </c>
      <c r="I73" s="32" t="s">
        <v>106</v>
      </c>
      <c r="J73" s="32" t="s">
        <v>112</v>
      </c>
      <c r="K73" s="32" t="s">
        <v>1329</v>
      </c>
    </row>
    <row r="74" s="53" customFormat="1" ht="90" customHeight="1" spans="1:11">
      <c r="A74" s="58">
        <v>16</v>
      </c>
      <c r="B74" s="32" t="s">
        <v>1377</v>
      </c>
      <c r="C74" s="135" t="s">
        <v>1377</v>
      </c>
      <c r="D74" s="135" t="s">
        <v>1372</v>
      </c>
      <c r="E74" s="205">
        <v>0.6</v>
      </c>
      <c r="F74" s="32" t="s">
        <v>103</v>
      </c>
      <c r="G74" s="32" t="s">
        <v>104</v>
      </c>
      <c r="H74" s="32" t="s">
        <v>1373</v>
      </c>
      <c r="I74" s="32" t="s">
        <v>106</v>
      </c>
      <c r="J74" s="32" t="s">
        <v>199</v>
      </c>
      <c r="K74" s="32" t="s">
        <v>1378</v>
      </c>
    </row>
    <row r="75" s="53" customFormat="1" ht="90" customHeight="1" spans="1:11">
      <c r="A75" s="58"/>
      <c r="B75" s="32"/>
      <c r="C75" s="135"/>
      <c r="D75" s="135"/>
      <c r="E75" s="32"/>
      <c r="F75" s="32" t="s">
        <v>109</v>
      </c>
      <c r="G75" s="32" t="s">
        <v>110</v>
      </c>
      <c r="H75" s="32" t="s">
        <v>1379</v>
      </c>
      <c r="I75" s="32" t="s">
        <v>106</v>
      </c>
      <c r="J75" s="32" t="s">
        <v>199</v>
      </c>
      <c r="K75" s="32" t="s">
        <v>500</v>
      </c>
    </row>
    <row r="76" s="53" customFormat="1" ht="90" customHeight="1" spans="1:11">
      <c r="A76" s="58"/>
      <c r="B76" s="32"/>
      <c r="C76" s="135"/>
      <c r="D76" s="135"/>
      <c r="E76" s="32"/>
      <c r="F76" s="32" t="s">
        <v>109</v>
      </c>
      <c r="G76" s="32" t="s">
        <v>115</v>
      </c>
      <c r="H76" s="32" t="s">
        <v>1376</v>
      </c>
      <c r="I76" s="32" t="s">
        <v>106</v>
      </c>
      <c r="J76" s="32" t="s">
        <v>199</v>
      </c>
      <c r="K76" s="32" t="s">
        <v>569</v>
      </c>
    </row>
    <row r="77" s="53" customFormat="1" ht="90" customHeight="1" spans="1:11">
      <c r="A77" s="58"/>
      <c r="B77" s="32"/>
      <c r="C77" s="135"/>
      <c r="D77" s="135"/>
      <c r="E77" s="32"/>
      <c r="F77" s="32" t="s">
        <v>117</v>
      </c>
      <c r="G77" s="32" t="s">
        <v>611</v>
      </c>
      <c r="H77" s="32" t="s">
        <v>612</v>
      </c>
      <c r="I77" s="32" t="s">
        <v>106</v>
      </c>
      <c r="J77" s="32" t="s">
        <v>112</v>
      </c>
      <c r="K77" s="32" t="s">
        <v>1329</v>
      </c>
    </row>
  </sheetData>
  <mergeCells count="10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9"/>
    <mergeCell ref="A20:A24"/>
    <mergeCell ref="A25:A28"/>
    <mergeCell ref="A29:A32"/>
    <mergeCell ref="A33:A36"/>
    <mergeCell ref="A37:A40"/>
    <mergeCell ref="A41:A44"/>
    <mergeCell ref="A45:A48"/>
    <mergeCell ref="A49:A52"/>
    <mergeCell ref="A53:A57"/>
    <mergeCell ref="A58:A61"/>
    <mergeCell ref="A62:A65"/>
    <mergeCell ref="A66:A69"/>
    <mergeCell ref="A70:A73"/>
    <mergeCell ref="A74:A77"/>
    <mergeCell ref="B9:B10"/>
    <mergeCell ref="B11:B15"/>
    <mergeCell ref="B16:B19"/>
    <mergeCell ref="B20:B24"/>
    <mergeCell ref="B25:B28"/>
    <mergeCell ref="B29:B32"/>
    <mergeCell ref="B33:B36"/>
    <mergeCell ref="B37:B40"/>
    <mergeCell ref="B41:B44"/>
    <mergeCell ref="B45:B48"/>
    <mergeCell ref="B49:B52"/>
    <mergeCell ref="B53:B57"/>
    <mergeCell ref="B58:B61"/>
    <mergeCell ref="B62:B65"/>
    <mergeCell ref="B66:B69"/>
    <mergeCell ref="B70:B73"/>
    <mergeCell ref="B74:B77"/>
    <mergeCell ref="C9:C10"/>
    <mergeCell ref="C11:C15"/>
    <mergeCell ref="C16:C19"/>
    <mergeCell ref="C20:C24"/>
    <mergeCell ref="C25:C28"/>
    <mergeCell ref="C29:C32"/>
    <mergeCell ref="C33:C36"/>
    <mergeCell ref="C37:C40"/>
    <mergeCell ref="C41:C44"/>
    <mergeCell ref="C45:C48"/>
    <mergeCell ref="C49:C52"/>
    <mergeCell ref="C53:C57"/>
    <mergeCell ref="C58:C61"/>
    <mergeCell ref="C62:C65"/>
    <mergeCell ref="C66:C69"/>
    <mergeCell ref="C70:C73"/>
    <mergeCell ref="C74:C77"/>
    <mergeCell ref="D9:D10"/>
    <mergeCell ref="D11:D15"/>
    <mergeCell ref="D16:D19"/>
    <mergeCell ref="D20:D24"/>
    <mergeCell ref="D25:D28"/>
    <mergeCell ref="D29:D32"/>
    <mergeCell ref="D33:D36"/>
    <mergeCell ref="D37:D40"/>
    <mergeCell ref="D41:D44"/>
    <mergeCell ref="D45:D48"/>
    <mergeCell ref="D49:D52"/>
    <mergeCell ref="D53:D57"/>
    <mergeCell ref="D58:D61"/>
    <mergeCell ref="D62:D65"/>
    <mergeCell ref="D66:D69"/>
    <mergeCell ref="D70:D73"/>
    <mergeCell ref="D74:D77"/>
    <mergeCell ref="E9:E10"/>
    <mergeCell ref="E11:E15"/>
    <mergeCell ref="E16:E19"/>
    <mergeCell ref="E20:E24"/>
    <mergeCell ref="E25:E28"/>
    <mergeCell ref="E29:E32"/>
    <mergeCell ref="E33:E36"/>
    <mergeCell ref="E37:E40"/>
    <mergeCell ref="E41:E44"/>
    <mergeCell ref="E45:E48"/>
    <mergeCell ref="E49:E52"/>
    <mergeCell ref="E53:E57"/>
    <mergeCell ref="E58:E61"/>
    <mergeCell ref="E62:E65"/>
    <mergeCell ref="E66:E69"/>
    <mergeCell ref="E70:E73"/>
    <mergeCell ref="E74:E77"/>
    <mergeCell ref="I9:I10"/>
    <mergeCell ref="J9:J10"/>
    <mergeCell ref="K9:K10"/>
  </mergeCells>
  <pageMargins left="0.75" right="0.75" top="1" bottom="1" header="0.5" footer="0.5"/>
  <pageSetup paperSize="9" scale="76"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4"/>
  <sheetViews>
    <sheetView zoomScale="50" zoomScaleNormal="50" workbookViewId="0">
      <selection activeCell="B8" sqref="B8:K8"/>
    </sheetView>
  </sheetViews>
  <sheetFormatPr defaultColWidth="9" defaultRowHeight="16.5"/>
  <cols>
    <col min="1" max="1" width="12.175" style="52" customWidth="1"/>
    <col min="2" max="2" width="22.725" style="52" customWidth="1"/>
    <col min="3" max="3" width="47.2666666666667" style="52" customWidth="1"/>
    <col min="4" max="4" width="25.9916666666667" style="52" customWidth="1"/>
    <col min="5" max="5" width="21.5" style="52" customWidth="1"/>
    <col min="6" max="6" width="18.9" style="52" customWidth="1"/>
    <col min="7" max="7" width="25.2166666666667" style="54" customWidth="1"/>
    <col min="8" max="8" width="24.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t="s">
        <v>1047</v>
      </c>
      <c r="G1" s="54"/>
    </row>
    <row r="2" s="52" customFormat="1" ht="65" customHeight="1" spans="1:11">
      <c r="A2" s="56" t="s">
        <v>72</v>
      </c>
      <c r="B2" s="56"/>
      <c r="C2" s="56"/>
      <c r="D2" s="56"/>
      <c r="E2" s="56"/>
      <c r="F2" s="56"/>
      <c r="G2" s="57"/>
      <c r="H2" s="56"/>
      <c r="I2" s="56"/>
      <c r="J2" s="56"/>
      <c r="K2" s="56"/>
    </row>
    <row r="3" s="2" customFormat="1" ht="69" customHeight="1" spans="1:11">
      <c r="A3" s="58" t="s">
        <v>73</v>
      </c>
      <c r="B3" s="59" t="s">
        <v>1380</v>
      </c>
      <c r="C3" s="59"/>
      <c r="D3" s="59"/>
      <c r="E3" s="59"/>
      <c r="F3" s="59" t="s">
        <v>75</v>
      </c>
      <c r="G3" s="60" t="s">
        <v>34</v>
      </c>
      <c r="H3" s="60"/>
      <c r="I3" s="60"/>
      <c r="J3" s="60"/>
      <c r="K3" s="73"/>
    </row>
    <row r="4" s="2" customFormat="1" ht="69" customHeight="1" spans="1:11">
      <c r="A4" s="58" t="s">
        <v>76</v>
      </c>
      <c r="B4" s="59" t="s">
        <v>77</v>
      </c>
      <c r="C4" s="61">
        <v>126</v>
      </c>
      <c r="D4" s="62"/>
      <c r="E4" s="63"/>
      <c r="F4" s="59" t="s">
        <v>78</v>
      </c>
      <c r="G4" s="60">
        <v>3</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4">
        <v>980</v>
      </c>
      <c r="H6" s="64"/>
      <c r="I6" s="64"/>
      <c r="J6" s="64"/>
      <c r="K6" s="74"/>
    </row>
    <row r="7" s="2" customFormat="1" ht="67" customHeight="1" spans="1:11">
      <c r="A7" s="66"/>
      <c r="B7" s="20" t="s">
        <v>85</v>
      </c>
      <c r="C7" s="38">
        <v>980</v>
      </c>
      <c r="D7" s="38"/>
      <c r="E7" s="38"/>
      <c r="F7" s="58" t="s">
        <v>86</v>
      </c>
      <c r="G7" s="64"/>
      <c r="H7" s="64"/>
      <c r="I7" s="64"/>
      <c r="J7" s="64"/>
      <c r="K7" s="74"/>
    </row>
    <row r="8" s="53" customFormat="1" ht="189" customHeight="1" spans="1:11">
      <c r="A8" s="21" t="s">
        <v>87</v>
      </c>
      <c r="B8" s="67" t="s">
        <v>1381</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38">
        <v>1</v>
      </c>
      <c r="B11" s="112" t="s">
        <v>1382</v>
      </c>
      <c r="C11" s="114" t="s">
        <v>1383</v>
      </c>
      <c r="D11" s="114"/>
      <c r="E11" s="537">
        <v>20</v>
      </c>
      <c r="F11" s="114" t="s">
        <v>103</v>
      </c>
      <c r="G11" s="38" t="s">
        <v>725</v>
      </c>
      <c r="H11" s="538" t="s">
        <v>1384</v>
      </c>
      <c r="I11" s="38"/>
      <c r="J11" s="77" t="s">
        <v>166</v>
      </c>
      <c r="K11" s="79">
        <v>1</v>
      </c>
    </row>
    <row r="12" s="53" customFormat="1" ht="52" customHeight="1" spans="1:11">
      <c r="A12" s="38"/>
      <c r="B12" s="112"/>
      <c r="C12" s="114"/>
      <c r="D12" s="114"/>
      <c r="E12" s="114"/>
      <c r="F12" s="114" t="s">
        <v>109</v>
      </c>
      <c r="G12" s="38" t="s">
        <v>113</v>
      </c>
      <c r="H12" s="538" t="s">
        <v>1385</v>
      </c>
      <c r="I12" s="38"/>
      <c r="J12" s="77" t="s">
        <v>166</v>
      </c>
      <c r="K12" s="79">
        <v>1</v>
      </c>
    </row>
    <row r="13" s="53" customFormat="1" ht="52" customHeight="1" spans="1:11">
      <c r="A13" s="38"/>
      <c r="B13" s="112"/>
      <c r="C13" s="114"/>
      <c r="D13" s="114"/>
      <c r="E13" s="114"/>
      <c r="F13" s="114" t="s">
        <v>117</v>
      </c>
      <c r="G13" s="38" t="s">
        <v>118</v>
      </c>
      <c r="H13" s="539" t="s">
        <v>563</v>
      </c>
      <c r="I13" s="78"/>
      <c r="J13" s="77" t="s">
        <v>166</v>
      </c>
      <c r="K13" s="79">
        <v>1</v>
      </c>
    </row>
    <row r="14" s="53" customFormat="1" ht="52" customHeight="1" spans="1:11">
      <c r="A14" s="38">
        <v>2</v>
      </c>
      <c r="B14" s="112" t="s">
        <v>1386</v>
      </c>
      <c r="C14" s="114" t="s">
        <v>1387</v>
      </c>
      <c r="D14" s="114"/>
      <c r="E14" s="537">
        <v>340</v>
      </c>
      <c r="F14" s="114" t="s">
        <v>103</v>
      </c>
      <c r="G14" s="38" t="s">
        <v>725</v>
      </c>
      <c r="H14" s="538" t="s">
        <v>1384</v>
      </c>
      <c r="I14" s="38"/>
      <c r="J14" s="77" t="s">
        <v>166</v>
      </c>
      <c r="K14" s="79">
        <v>1</v>
      </c>
    </row>
    <row r="15" s="53" customFormat="1" ht="52" customHeight="1" spans="1:11">
      <c r="A15" s="38"/>
      <c r="B15" s="112"/>
      <c r="C15" s="114"/>
      <c r="D15" s="114"/>
      <c r="E15" s="114"/>
      <c r="F15" s="114" t="s">
        <v>109</v>
      </c>
      <c r="G15" s="38" t="s">
        <v>113</v>
      </c>
      <c r="H15" s="538" t="s">
        <v>1385</v>
      </c>
      <c r="I15" s="38"/>
      <c r="J15" s="77" t="s">
        <v>166</v>
      </c>
      <c r="K15" s="79">
        <v>1</v>
      </c>
    </row>
    <row r="16" s="53" customFormat="1" ht="52" customHeight="1" spans="1:11">
      <c r="A16" s="38"/>
      <c r="B16" s="112"/>
      <c r="C16" s="114"/>
      <c r="D16" s="114"/>
      <c r="E16" s="114"/>
      <c r="F16" s="114" t="s">
        <v>109</v>
      </c>
      <c r="G16" s="38" t="s">
        <v>113</v>
      </c>
      <c r="H16" s="538" t="s">
        <v>239</v>
      </c>
      <c r="I16" s="38"/>
      <c r="J16" s="77" t="s">
        <v>166</v>
      </c>
      <c r="K16" s="79">
        <v>1</v>
      </c>
    </row>
    <row r="17" s="53" customFormat="1" ht="52" customHeight="1" spans="1:11">
      <c r="A17" s="38"/>
      <c r="B17" s="112"/>
      <c r="C17" s="114"/>
      <c r="D17" s="114"/>
      <c r="E17" s="114"/>
      <c r="F17" s="114" t="s">
        <v>109</v>
      </c>
      <c r="G17" s="38" t="s">
        <v>115</v>
      </c>
      <c r="H17" s="538" t="s">
        <v>279</v>
      </c>
      <c r="I17" s="38"/>
      <c r="J17" s="77" t="s">
        <v>166</v>
      </c>
      <c r="K17" s="79">
        <v>1</v>
      </c>
    </row>
    <row r="18" s="53" customFormat="1" ht="52" customHeight="1" spans="1:11">
      <c r="A18" s="38"/>
      <c r="B18" s="112"/>
      <c r="C18" s="114"/>
      <c r="D18" s="114"/>
      <c r="E18" s="114"/>
      <c r="F18" s="114" t="s">
        <v>117</v>
      </c>
      <c r="G18" s="38" t="s">
        <v>118</v>
      </c>
      <c r="H18" s="539" t="s">
        <v>563</v>
      </c>
      <c r="I18" s="78"/>
      <c r="J18" s="77" t="s">
        <v>166</v>
      </c>
      <c r="K18" s="79">
        <v>1</v>
      </c>
    </row>
    <row r="19" s="53" customFormat="1" ht="52" customHeight="1" spans="1:11">
      <c r="A19" s="38">
        <v>3</v>
      </c>
      <c r="B19" s="112" t="s">
        <v>282</v>
      </c>
      <c r="C19" s="114" t="s">
        <v>1388</v>
      </c>
      <c r="D19" s="114"/>
      <c r="E19" s="537">
        <v>43</v>
      </c>
      <c r="F19" s="114" t="s">
        <v>103</v>
      </c>
      <c r="G19" s="38" t="s">
        <v>725</v>
      </c>
      <c r="H19" s="540" t="s">
        <v>235</v>
      </c>
      <c r="I19" s="38" t="s">
        <v>106</v>
      </c>
      <c r="J19" s="77" t="s">
        <v>107</v>
      </c>
      <c r="K19" s="78" t="s">
        <v>1389</v>
      </c>
    </row>
    <row r="20" s="53" customFormat="1" ht="52" customHeight="1" spans="1:11">
      <c r="A20" s="38"/>
      <c r="B20" s="112"/>
      <c r="C20" s="114"/>
      <c r="D20" s="114"/>
      <c r="E20" s="114"/>
      <c r="F20" s="114" t="s">
        <v>109</v>
      </c>
      <c r="G20" s="541" t="s">
        <v>110</v>
      </c>
      <c r="H20" s="540" t="s">
        <v>1390</v>
      </c>
      <c r="I20" s="38" t="s">
        <v>106</v>
      </c>
      <c r="J20" s="77" t="s">
        <v>166</v>
      </c>
      <c r="K20" s="78" t="s">
        <v>167</v>
      </c>
    </row>
    <row r="21" s="53" customFormat="1" ht="127" customHeight="1" spans="1:11">
      <c r="A21" s="38"/>
      <c r="B21" s="112"/>
      <c r="C21" s="114"/>
      <c r="D21" s="114"/>
      <c r="E21" s="114"/>
      <c r="F21" s="114" t="s">
        <v>109</v>
      </c>
      <c r="G21" s="38" t="s">
        <v>115</v>
      </c>
      <c r="H21" s="540" t="s">
        <v>594</v>
      </c>
      <c r="I21" s="38"/>
      <c r="J21" s="77" t="s">
        <v>166</v>
      </c>
      <c r="K21" s="79">
        <v>1</v>
      </c>
    </row>
    <row r="22" s="52" customFormat="1" ht="25.5" spans="1:11">
      <c r="A22" s="38"/>
      <c r="B22" s="112"/>
      <c r="C22" s="114"/>
      <c r="D22" s="114"/>
      <c r="E22" s="114"/>
      <c r="F22" s="114" t="s">
        <v>117</v>
      </c>
      <c r="G22" s="38" t="s">
        <v>118</v>
      </c>
      <c r="H22" s="540" t="s">
        <v>563</v>
      </c>
      <c r="I22" s="38"/>
      <c r="J22" s="77" t="s">
        <v>166</v>
      </c>
      <c r="K22" s="79">
        <v>1</v>
      </c>
    </row>
    <row r="23" s="52" customFormat="1" ht="25.5" spans="1:11">
      <c r="A23" s="38">
        <v>4</v>
      </c>
      <c r="B23" s="112" t="s">
        <v>1391</v>
      </c>
      <c r="C23" s="114" t="s">
        <v>1392</v>
      </c>
      <c r="D23" s="114"/>
      <c r="E23" s="537">
        <v>22</v>
      </c>
      <c r="F23" s="114" t="s">
        <v>103</v>
      </c>
      <c r="G23" s="38" t="s">
        <v>725</v>
      </c>
      <c r="H23" s="540" t="s">
        <v>235</v>
      </c>
      <c r="I23" s="38" t="s">
        <v>106</v>
      </c>
      <c r="J23" s="77" t="s">
        <v>107</v>
      </c>
      <c r="K23" s="78" t="s">
        <v>1393</v>
      </c>
    </row>
    <row r="24" s="52" customFormat="1" ht="25.5" spans="1:11">
      <c r="A24" s="38"/>
      <c r="B24" s="112"/>
      <c r="C24" s="114"/>
      <c r="D24" s="114"/>
      <c r="E24" s="114"/>
      <c r="F24" s="114" t="s">
        <v>109</v>
      </c>
      <c r="G24" s="38" t="s">
        <v>110</v>
      </c>
      <c r="H24" s="540" t="s">
        <v>1390</v>
      </c>
      <c r="I24" s="38" t="s">
        <v>106</v>
      </c>
      <c r="J24" s="77" t="s">
        <v>166</v>
      </c>
      <c r="K24" s="78" t="s">
        <v>1394</v>
      </c>
    </row>
    <row r="25" s="52" customFormat="1" ht="25.5" spans="1:11">
      <c r="A25" s="38"/>
      <c r="B25" s="112"/>
      <c r="C25" s="114"/>
      <c r="D25" s="114"/>
      <c r="E25" s="114"/>
      <c r="F25" s="114" t="s">
        <v>117</v>
      </c>
      <c r="G25" s="38" t="s">
        <v>118</v>
      </c>
      <c r="H25" s="540" t="s">
        <v>563</v>
      </c>
      <c r="I25" s="38"/>
      <c r="J25" s="77" t="s">
        <v>166</v>
      </c>
      <c r="K25" s="79">
        <v>1</v>
      </c>
    </row>
    <row r="26" s="52" customFormat="1" ht="25.5" spans="1:11">
      <c r="A26" s="38">
        <v>5</v>
      </c>
      <c r="B26" s="112" t="s">
        <v>1395</v>
      </c>
      <c r="C26" s="114" t="s">
        <v>1396</v>
      </c>
      <c r="D26" s="114"/>
      <c r="E26" s="537">
        <v>96</v>
      </c>
      <c r="F26" s="114" t="s">
        <v>103</v>
      </c>
      <c r="G26" s="38" t="s">
        <v>725</v>
      </c>
      <c r="H26" s="538" t="s">
        <v>1384</v>
      </c>
      <c r="I26" s="38"/>
      <c r="J26" s="77" t="s">
        <v>166</v>
      </c>
      <c r="K26" s="79">
        <v>1</v>
      </c>
    </row>
    <row r="27" s="52" customFormat="1" ht="25.5" spans="1:11">
      <c r="A27" s="38"/>
      <c r="B27" s="112"/>
      <c r="C27" s="114"/>
      <c r="D27" s="114"/>
      <c r="E27" s="114"/>
      <c r="F27" s="114" t="s">
        <v>109</v>
      </c>
      <c r="G27" s="38" t="s">
        <v>110</v>
      </c>
      <c r="H27" s="540" t="s">
        <v>1397</v>
      </c>
      <c r="I27" s="38"/>
      <c r="J27" s="77" t="s">
        <v>1398</v>
      </c>
      <c r="K27" s="77" t="s">
        <v>1399</v>
      </c>
    </row>
    <row r="28" s="52" customFormat="1" ht="25.5" spans="1:11">
      <c r="A28" s="38"/>
      <c r="B28" s="112"/>
      <c r="C28" s="114"/>
      <c r="D28" s="114"/>
      <c r="E28" s="114"/>
      <c r="F28" s="114" t="s">
        <v>109</v>
      </c>
      <c r="G28" s="38" t="s">
        <v>113</v>
      </c>
      <c r="H28" s="538" t="s">
        <v>1400</v>
      </c>
      <c r="I28" s="38"/>
      <c r="J28" s="77" t="s">
        <v>1398</v>
      </c>
      <c r="K28" s="79">
        <v>0.95</v>
      </c>
    </row>
    <row r="29" s="52" customFormat="1" ht="25.5" spans="1:11">
      <c r="A29" s="38"/>
      <c r="B29" s="112"/>
      <c r="C29" s="114"/>
      <c r="D29" s="114"/>
      <c r="E29" s="114"/>
      <c r="F29" s="114" t="s">
        <v>117</v>
      </c>
      <c r="G29" s="38" t="s">
        <v>118</v>
      </c>
      <c r="H29" s="539" t="s">
        <v>1401</v>
      </c>
      <c r="I29" s="78"/>
      <c r="J29" s="77" t="s">
        <v>1398</v>
      </c>
      <c r="K29" s="79">
        <v>0.95</v>
      </c>
    </row>
    <row r="30" s="52" customFormat="1" ht="25.5" spans="1:11">
      <c r="A30" s="38">
        <v>6</v>
      </c>
      <c r="B30" s="112" t="s">
        <v>1402</v>
      </c>
      <c r="C30" s="114" t="s">
        <v>1403</v>
      </c>
      <c r="D30" s="114"/>
      <c r="E30" s="537">
        <v>200</v>
      </c>
      <c r="F30" s="114" t="s">
        <v>103</v>
      </c>
      <c r="G30" s="38" t="s">
        <v>725</v>
      </c>
      <c r="H30" s="538" t="s">
        <v>1384</v>
      </c>
      <c r="I30" s="38"/>
      <c r="J30" s="77" t="s">
        <v>166</v>
      </c>
      <c r="K30" s="79">
        <v>1</v>
      </c>
    </row>
    <row r="31" s="52" customFormat="1" ht="25.5" spans="1:11">
      <c r="A31" s="38"/>
      <c r="B31" s="112"/>
      <c r="C31" s="114"/>
      <c r="D31" s="114"/>
      <c r="E31" s="114"/>
      <c r="F31" s="114" t="s">
        <v>109</v>
      </c>
      <c r="G31" s="38" t="s">
        <v>110</v>
      </c>
      <c r="H31" s="540" t="s">
        <v>1404</v>
      </c>
      <c r="I31" s="38"/>
      <c r="J31" s="77" t="s">
        <v>1398</v>
      </c>
      <c r="K31" s="77" t="s">
        <v>146</v>
      </c>
    </row>
    <row r="32" s="52" customFormat="1" ht="25.5" spans="1:11">
      <c r="A32" s="38"/>
      <c r="B32" s="112"/>
      <c r="C32" s="114"/>
      <c r="D32" s="114"/>
      <c r="E32" s="114"/>
      <c r="F32" s="114" t="s">
        <v>109</v>
      </c>
      <c r="G32" s="38" t="s">
        <v>113</v>
      </c>
      <c r="H32" s="540" t="s">
        <v>1405</v>
      </c>
      <c r="I32" s="38"/>
      <c r="J32" s="77" t="s">
        <v>166</v>
      </c>
      <c r="K32" s="79">
        <v>1</v>
      </c>
    </row>
    <row r="33" s="52" customFormat="1" ht="25.5" spans="1:11">
      <c r="A33" s="38"/>
      <c r="B33" s="112"/>
      <c r="C33" s="114"/>
      <c r="D33" s="114"/>
      <c r="E33" s="114"/>
      <c r="F33" s="114" t="s">
        <v>117</v>
      </c>
      <c r="G33" s="38" t="s">
        <v>244</v>
      </c>
      <c r="H33" s="540" t="s">
        <v>1406</v>
      </c>
      <c r="I33" s="38"/>
      <c r="J33" s="541" t="s">
        <v>1398</v>
      </c>
      <c r="K33" s="541" t="s">
        <v>1407</v>
      </c>
    </row>
    <row r="34" s="52" customFormat="1" ht="25.5" spans="1:11">
      <c r="A34" s="38"/>
      <c r="B34" s="112"/>
      <c r="C34" s="114"/>
      <c r="D34" s="114"/>
      <c r="E34" s="114"/>
      <c r="F34" s="114" t="s">
        <v>321</v>
      </c>
      <c r="G34" s="541" t="s">
        <v>220</v>
      </c>
      <c r="H34" s="539" t="s">
        <v>1408</v>
      </c>
      <c r="I34" s="78"/>
      <c r="J34" s="541" t="s">
        <v>1398</v>
      </c>
      <c r="K34" s="543">
        <v>0.8</v>
      </c>
    </row>
    <row r="35" s="52" customFormat="1" ht="25.5" spans="1:11">
      <c r="A35" s="38">
        <v>7</v>
      </c>
      <c r="B35" s="112" t="s">
        <v>1409</v>
      </c>
      <c r="C35" s="114" t="s">
        <v>1410</v>
      </c>
      <c r="D35" s="114"/>
      <c r="E35" s="537">
        <v>15</v>
      </c>
      <c r="F35" s="114" t="s">
        <v>109</v>
      </c>
      <c r="G35" s="38" t="s">
        <v>110</v>
      </c>
      <c r="H35" s="538" t="s">
        <v>1404</v>
      </c>
      <c r="I35" s="38"/>
      <c r="J35" s="77" t="s">
        <v>1398</v>
      </c>
      <c r="K35" s="77" t="s">
        <v>146</v>
      </c>
    </row>
    <row r="36" s="52" customFormat="1" ht="25.5" spans="1:11">
      <c r="A36" s="38"/>
      <c r="B36" s="112"/>
      <c r="C36" s="114"/>
      <c r="D36" s="114"/>
      <c r="E36" s="114"/>
      <c r="F36" s="114" t="s">
        <v>109</v>
      </c>
      <c r="G36" s="38" t="s">
        <v>110</v>
      </c>
      <c r="H36" s="538" t="s">
        <v>1328</v>
      </c>
      <c r="I36" s="38"/>
      <c r="J36" s="77" t="s">
        <v>1398</v>
      </c>
      <c r="K36" s="77" t="s">
        <v>146</v>
      </c>
    </row>
    <row r="37" s="52" customFormat="1" ht="25.5" spans="1:11">
      <c r="A37" s="38"/>
      <c r="B37" s="112"/>
      <c r="C37" s="114"/>
      <c r="D37" s="114"/>
      <c r="E37" s="114"/>
      <c r="F37" s="114" t="s">
        <v>109</v>
      </c>
      <c r="G37" s="38" t="s">
        <v>110</v>
      </c>
      <c r="H37" s="540" t="s">
        <v>1411</v>
      </c>
      <c r="I37" s="38"/>
      <c r="J37" s="77" t="s">
        <v>1398</v>
      </c>
      <c r="K37" s="77" t="s">
        <v>146</v>
      </c>
    </row>
    <row r="38" s="52" customFormat="1" ht="25.5" spans="1:11">
      <c r="A38" s="38"/>
      <c r="B38" s="112"/>
      <c r="C38" s="114"/>
      <c r="D38" s="114"/>
      <c r="E38" s="114"/>
      <c r="F38" s="114" t="s">
        <v>109</v>
      </c>
      <c r="G38" s="38" t="s">
        <v>110</v>
      </c>
      <c r="H38" s="540" t="s">
        <v>1412</v>
      </c>
      <c r="I38" s="38"/>
      <c r="J38" s="77" t="s">
        <v>1398</v>
      </c>
      <c r="K38" s="77" t="s">
        <v>146</v>
      </c>
    </row>
    <row r="39" s="52" customFormat="1" ht="25.5" spans="1:11">
      <c r="A39" s="58">
        <v>8</v>
      </c>
      <c r="B39" s="28" t="s">
        <v>1413</v>
      </c>
      <c r="C39" s="29" t="s">
        <v>1414</v>
      </c>
      <c r="D39" s="30"/>
      <c r="E39" s="31">
        <v>147</v>
      </c>
      <c r="F39" s="32" t="s">
        <v>103</v>
      </c>
      <c r="G39" s="38" t="s">
        <v>104</v>
      </c>
      <c r="H39" s="540" t="s">
        <v>1415</v>
      </c>
      <c r="I39" s="38" t="s">
        <v>106</v>
      </c>
      <c r="J39" s="38" t="s">
        <v>112</v>
      </c>
      <c r="K39" s="77">
        <v>0.95</v>
      </c>
    </row>
    <row r="40" s="52" customFormat="1" ht="25.5" spans="1:11">
      <c r="A40" s="58"/>
      <c r="B40" s="28"/>
      <c r="C40" s="30"/>
      <c r="D40" s="30"/>
      <c r="E40" s="30"/>
      <c r="F40" s="32" t="s">
        <v>109</v>
      </c>
      <c r="G40" s="32" t="s">
        <v>115</v>
      </c>
      <c r="H40" s="542" t="s">
        <v>1416</v>
      </c>
      <c r="I40" s="32" t="s">
        <v>106</v>
      </c>
      <c r="J40" s="32" t="s">
        <v>112</v>
      </c>
      <c r="K40" s="155">
        <v>0.99</v>
      </c>
    </row>
    <row r="41" s="52" customFormat="1" ht="25.5" spans="1:11">
      <c r="A41" s="58"/>
      <c r="B41" s="28"/>
      <c r="C41" s="30"/>
      <c r="D41" s="30"/>
      <c r="E41" s="30"/>
      <c r="F41" s="32" t="s">
        <v>109</v>
      </c>
      <c r="G41" s="38" t="s">
        <v>113</v>
      </c>
      <c r="H41" s="540" t="s">
        <v>1417</v>
      </c>
      <c r="I41" s="38" t="s">
        <v>106</v>
      </c>
      <c r="J41" s="48"/>
      <c r="K41" s="38" t="s">
        <v>1418</v>
      </c>
    </row>
    <row r="42" s="52" customFormat="1" ht="25.5" spans="1:11">
      <c r="A42" s="58"/>
      <c r="B42" s="28"/>
      <c r="C42" s="30"/>
      <c r="D42" s="30"/>
      <c r="E42" s="30"/>
      <c r="F42" s="32" t="s">
        <v>109</v>
      </c>
      <c r="G42" s="38" t="s">
        <v>110</v>
      </c>
      <c r="H42" s="540" t="s">
        <v>1419</v>
      </c>
      <c r="I42" s="38" t="s">
        <v>106</v>
      </c>
      <c r="J42" s="38" t="s">
        <v>112</v>
      </c>
      <c r="K42" s="38" t="s">
        <v>1420</v>
      </c>
    </row>
    <row r="43" s="52" customFormat="1" ht="25.5" spans="1:11">
      <c r="A43" s="58"/>
      <c r="B43" s="34"/>
      <c r="C43" s="30"/>
      <c r="D43" s="35"/>
      <c r="E43" s="35"/>
      <c r="F43" s="32" t="s">
        <v>117</v>
      </c>
      <c r="G43" s="38" t="s">
        <v>290</v>
      </c>
      <c r="H43" s="540" t="s">
        <v>1421</v>
      </c>
      <c r="I43" s="38" t="s">
        <v>106</v>
      </c>
      <c r="J43" s="48" t="s">
        <v>166</v>
      </c>
      <c r="K43" s="77">
        <v>1</v>
      </c>
    </row>
    <row r="44" s="52" customFormat="1" ht="25.5" spans="1:11">
      <c r="A44" s="58">
        <v>9</v>
      </c>
      <c r="B44" s="28" t="s">
        <v>1422</v>
      </c>
      <c r="C44" s="29" t="s">
        <v>1423</v>
      </c>
      <c r="D44" s="30"/>
      <c r="E44" s="31">
        <v>73</v>
      </c>
      <c r="F44" s="32" t="s">
        <v>103</v>
      </c>
      <c r="G44" s="32" t="s">
        <v>104</v>
      </c>
      <c r="H44" s="542" t="s">
        <v>1424</v>
      </c>
      <c r="I44" s="38" t="s">
        <v>106</v>
      </c>
      <c r="J44" s="32" t="s">
        <v>112</v>
      </c>
      <c r="K44" s="32" t="s">
        <v>1069</v>
      </c>
    </row>
    <row r="45" s="52" customFormat="1" ht="25.5" spans="1:11">
      <c r="A45" s="58"/>
      <c r="B45" s="28"/>
      <c r="C45" s="30"/>
      <c r="D45" s="30"/>
      <c r="E45" s="30"/>
      <c r="F45" s="32" t="s">
        <v>109</v>
      </c>
      <c r="G45" s="38" t="s">
        <v>110</v>
      </c>
      <c r="H45" s="540" t="s">
        <v>1425</v>
      </c>
      <c r="I45" s="38" t="s">
        <v>106</v>
      </c>
      <c r="J45" s="32" t="s">
        <v>112</v>
      </c>
      <c r="K45" s="32" t="s">
        <v>1357</v>
      </c>
    </row>
    <row r="46" s="52" customFormat="1" ht="25.5" spans="1:11">
      <c r="A46" s="58"/>
      <c r="B46" s="28"/>
      <c r="C46" s="30"/>
      <c r="D46" s="30"/>
      <c r="E46" s="30"/>
      <c r="F46" s="32" t="s">
        <v>109</v>
      </c>
      <c r="G46" s="38" t="s">
        <v>110</v>
      </c>
      <c r="H46" s="540" t="s">
        <v>1426</v>
      </c>
      <c r="I46" s="38" t="s">
        <v>106</v>
      </c>
      <c r="J46" s="32" t="s">
        <v>112</v>
      </c>
      <c r="K46" s="32" t="s">
        <v>1427</v>
      </c>
    </row>
    <row r="47" s="52" customFormat="1" ht="25.5" spans="1:11">
      <c r="A47" s="58"/>
      <c r="B47" s="28"/>
      <c r="C47" s="30"/>
      <c r="D47" s="30"/>
      <c r="E47" s="30"/>
      <c r="F47" s="32" t="s">
        <v>109</v>
      </c>
      <c r="G47" s="32" t="s">
        <v>115</v>
      </c>
      <c r="H47" s="542" t="s">
        <v>1416</v>
      </c>
      <c r="I47" s="38" t="s">
        <v>106</v>
      </c>
      <c r="J47" s="32" t="s">
        <v>112</v>
      </c>
      <c r="K47" s="32" t="s">
        <v>1069</v>
      </c>
    </row>
    <row r="48" s="52" customFormat="1" ht="25.5" spans="1:11">
      <c r="A48" s="58"/>
      <c r="B48" s="34"/>
      <c r="C48" s="30"/>
      <c r="D48" s="35"/>
      <c r="E48" s="35"/>
      <c r="F48" s="32" t="s">
        <v>117</v>
      </c>
      <c r="G48" s="38" t="s">
        <v>181</v>
      </c>
      <c r="H48" s="540" t="s">
        <v>1428</v>
      </c>
      <c r="I48" s="38" t="s">
        <v>106</v>
      </c>
      <c r="J48" s="48" t="s">
        <v>112</v>
      </c>
      <c r="K48" s="32" t="s">
        <v>1069</v>
      </c>
    </row>
    <row r="49" s="52" customFormat="1" ht="25.5" spans="1:11">
      <c r="A49" s="58">
        <v>10</v>
      </c>
      <c r="B49" s="36" t="s">
        <v>1429</v>
      </c>
      <c r="C49" s="29" t="s">
        <v>1430</v>
      </c>
      <c r="D49" s="29"/>
      <c r="E49" s="37">
        <v>4</v>
      </c>
      <c r="F49" s="32" t="s">
        <v>109</v>
      </c>
      <c r="G49" s="38" t="s">
        <v>110</v>
      </c>
      <c r="H49" s="540" t="s">
        <v>1431</v>
      </c>
      <c r="I49" s="38" t="s">
        <v>106</v>
      </c>
      <c r="J49" s="46" t="s">
        <v>112</v>
      </c>
      <c r="K49" s="278" t="s">
        <v>1127</v>
      </c>
    </row>
    <row r="50" s="52" customFormat="1" ht="25.5" spans="1:11">
      <c r="A50" s="58"/>
      <c r="B50" s="28"/>
      <c r="C50" s="30"/>
      <c r="D50" s="30"/>
      <c r="E50" s="30"/>
      <c r="F50" s="32" t="s">
        <v>109</v>
      </c>
      <c r="G50" s="32" t="s">
        <v>103</v>
      </c>
      <c r="H50" s="540" t="s">
        <v>1432</v>
      </c>
      <c r="I50" s="38" t="s">
        <v>106</v>
      </c>
      <c r="J50" s="46" t="s">
        <v>107</v>
      </c>
      <c r="K50" s="46" t="s">
        <v>1433</v>
      </c>
    </row>
    <row r="51" s="52" customFormat="1" ht="25.5" spans="1:11">
      <c r="A51" s="58"/>
      <c r="B51" s="28"/>
      <c r="C51" s="30"/>
      <c r="D51" s="30"/>
      <c r="E51" s="30"/>
      <c r="F51" s="32" t="s">
        <v>109</v>
      </c>
      <c r="G51" s="38" t="s">
        <v>113</v>
      </c>
      <c r="H51" s="540" t="s">
        <v>1400</v>
      </c>
      <c r="I51" s="46" t="s">
        <v>106</v>
      </c>
      <c r="J51" s="46" t="s">
        <v>112</v>
      </c>
      <c r="K51" s="46" t="s">
        <v>569</v>
      </c>
    </row>
    <row r="52" s="53" customFormat="1" ht="52" customHeight="1" spans="1:11">
      <c r="A52" s="38">
        <v>8</v>
      </c>
      <c r="B52" s="112" t="s">
        <v>1434</v>
      </c>
      <c r="C52" s="114" t="s">
        <v>1435</v>
      </c>
      <c r="D52" s="114"/>
      <c r="E52" s="537">
        <v>20</v>
      </c>
      <c r="F52" s="32" t="s">
        <v>109</v>
      </c>
      <c r="G52" s="38" t="s">
        <v>115</v>
      </c>
      <c r="H52" s="540" t="s">
        <v>706</v>
      </c>
      <c r="I52" s="38" t="s">
        <v>106</v>
      </c>
      <c r="J52" s="48" t="s">
        <v>166</v>
      </c>
      <c r="K52" s="79">
        <v>1</v>
      </c>
    </row>
    <row r="53" s="53" customFormat="1" ht="52" customHeight="1" spans="1:11">
      <c r="A53" s="38"/>
      <c r="B53" s="112"/>
      <c r="C53" s="114"/>
      <c r="D53" s="114"/>
      <c r="E53" s="114"/>
      <c r="F53" s="32" t="s">
        <v>109</v>
      </c>
      <c r="G53" s="32" t="s">
        <v>103</v>
      </c>
      <c r="H53" s="540" t="s">
        <v>1432</v>
      </c>
      <c r="I53" s="38" t="s">
        <v>106</v>
      </c>
      <c r="J53" s="46" t="s">
        <v>107</v>
      </c>
      <c r="K53" s="78" t="s">
        <v>415</v>
      </c>
    </row>
    <row r="54" s="52" customFormat="1" ht="27" spans="1:11">
      <c r="A54" s="139" t="s">
        <v>1182</v>
      </c>
      <c r="B54" s="139"/>
      <c r="C54" s="139"/>
      <c r="D54" s="139"/>
      <c r="E54" s="139"/>
      <c r="F54" s="139"/>
      <c r="G54" s="139"/>
      <c r="H54" s="139"/>
      <c r="I54" s="139"/>
      <c r="J54" s="139"/>
      <c r="K54" s="139"/>
    </row>
  </sheetData>
  <mergeCells count="78">
    <mergeCell ref="A2:K2"/>
    <mergeCell ref="B3:E3"/>
    <mergeCell ref="G3:K3"/>
    <mergeCell ref="C4:E4"/>
    <mergeCell ref="G4:K4"/>
    <mergeCell ref="C5:E5"/>
    <mergeCell ref="G5:K5"/>
    <mergeCell ref="C6:E6"/>
    <mergeCell ref="G6:K6"/>
    <mergeCell ref="C7:E7"/>
    <mergeCell ref="G7:K7"/>
    <mergeCell ref="B8:K8"/>
    <mergeCell ref="F9:H9"/>
    <mergeCell ref="A54:K54"/>
    <mergeCell ref="A5:A7"/>
    <mergeCell ref="A9:A10"/>
    <mergeCell ref="A11:A13"/>
    <mergeCell ref="A14:A18"/>
    <mergeCell ref="A19:A22"/>
    <mergeCell ref="A23:A25"/>
    <mergeCell ref="A26:A29"/>
    <mergeCell ref="A30:A34"/>
    <mergeCell ref="A35:A38"/>
    <mergeCell ref="A39:A43"/>
    <mergeCell ref="A44:A48"/>
    <mergeCell ref="A49:A51"/>
    <mergeCell ref="A52:A53"/>
    <mergeCell ref="B9:B10"/>
    <mergeCell ref="B11:B13"/>
    <mergeCell ref="B14:B18"/>
    <mergeCell ref="B19:B22"/>
    <mergeCell ref="B23:B25"/>
    <mergeCell ref="B26:B29"/>
    <mergeCell ref="B30:B34"/>
    <mergeCell ref="B35:B38"/>
    <mergeCell ref="B39:B43"/>
    <mergeCell ref="B44:B48"/>
    <mergeCell ref="B49:B51"/>
    <mergeCell ref="B52:B53"/>
    <mergeCell ref="C9:C10"/>
    <mergeCell ref="C11:C13"/>
    <mergeCell ref="C14:C18"/>
    <mergeCell ref="C19:C22"/>
    <mergeCell ref="C23:C25"/>
    <mergeCell ref="C26:C29"/>
    <mergeCell ref="C30:C34"/>
    <mergeCell ref="C35:C38"/>
    <mergeCell ref="C39:C43"/>
    <mergeCell ref="C44:C48"/>
    <mergeCell ref="C49:C51"/>
    <mergeCell ref="C52:C53"/>
    <mergeCell ref="D9:D10"/>
    <mergeCell ref="D11:D13"/>
    <mergeCell ref="D14:D18"/>
    <mergeCell ref="D19:D22"/>
    <mergeCell ref="D23:D25"/>
    <mergeCell ref="D26:D29"/>
    <mergeCell ref="D30:D34"/>
    <mergeCell ref="D35:D38"/>
    <mergeCell ref="D39:D43"/>
    <mergeCell ref="D44:D48"/>
    <mergeCell ref="D49:D51"/>
    <mergeCell ref="D52:D53"/>
    <mergeCell ref="E9:E10"/>
    <mergeCell ref="E11:E13"/>
    <mergeCell ref="E14:E18"/>
    <mergeCell ref="E19:E22"/>
    <mergeCell ref="E23:E25"/>
    <mergeCell ref="E26:E29"/>
    <mergeCell ref="E30:E34"/>
    <mergeCell ref="E35:E38"/>
    <mergeCell ref="E39:E43"/>
    <mergeCell ref="E44:E48"/>
    <mergeCell ref="E49:E51"/>
    <mergeCell ref="E52:E53"/>
    <mergeCell ref="I9:I10"/>
    <mergeCell ref="J9:J10"/>
    <mergeCell ref="K9:K10"/>
  </mergeCells>
  <pageMargins left="0.75" right="0.75" top="1" bottom="1" header="0.5" footer="0.5"/>
  <pageSetup paperSize="9" scale="78" fitToHeight="0"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zoomScale="55" zoomScaleNormal="55" workbookViewId="0">
      <selection activeCell="C6" sqref="C6:E6"/>
    </sheetView>
  </sheetViews>
  <sheetFormatPr defaultColWidth="9" defaultRowHeight="16.5"/>
  <cols>
    <col min="1" max="1" width="12.1333333333333" style="1" customWidth="1"/>
    <col min="2" max="2" width="22.75" style="1" customWidth="1"/>
    <col min="3" max="3" width="40.8833333333333" style="1" customWidth="1"/>
    <col min="4" max="4" width="26" style="1" customWidth="1"/>
    <col min="5" max="5" width="21.5" style="1" customWidth="1"/>
    <col min="6" max="6" width="18.8833333333333" style="1" customWidth="1"/>
    <col min="7" max="7" width="18.8833333333333" style="4" customWidth="1"/>
    <col min="8" max="8" width="24.5" style="1" customWidth="1"/>
    <col min="9" max="9" width="12" style="1" customWidth="1"/>
    <col min="10" max="10" width="10.3833333333333" style="1" customWidth="1"/>
    <col min="11" max="11" width="21.75" style="1" customWidth="1"/>
    <col min="12" max="16384" width="9" style="1"/>
  </cols>
  <sheetData>
    <row r="1" s="1" customFormat="1" ht="34.9" customHeight="1" spans="1:7">
      <c r="A1" s="5"/>
      <c r="G1" s="4"/>
    </row>
    <row r="2" s="1" customFormat="1" ht="65.1" customHeight="1" spans="1:11">
      <c r="A2" s="6" t="s">
        <v>72</v>
      </c>
      <c r="B2" s="6"/>
      <c r="C2" s="6"/>
      <c r="D2" s="6"/>
      <c r="E2" s="6"/>
      <c r="F2" s="6"/>
      <c r="G2" s="7"/>
      <c r="H2" s="6"/>
      <c r="I2" s="6"/>
      <c r="J2" s="6"/>
      <c r="K2" s="6"/>
    </row>
    <row r="3" s="2" customFormat="1" ht="69" customHeight="1" spans="1:11">
      <c r="A3" s="8" t="s">
        <v>73</v>
      </c>
      <c r="B3" s="10" t="s">
        <v>1436</v>
      </c>
      <c r="C3" s="10"/>
      <c r="D3" s="10"/>
      <c r="E3" s="10"/>
      <c r="F3" s="10" t="s">
        <v>75</v>
      </c>
      <c r="G3" s="11" t="s">
        <v>36</v>
      </c>
      <c r="H3" s="11"/>
      <c r="I3" s="11"/>
      <c r="J3" s="11"/>
      <c r="K3" s="39"/>
    </row>
    <row r="4" s="2" customFormat="1" ht="69" customHeight="1" spans="1:11">
      <c r="A4" s="8" t="s">
        <v>76</v>
      </c>
      <c r="B4" s="10" t="s">
        <v>77</v>
      </c>
      <c r="C4" s="188">
        <v>152</v>
      </c>
      <c r="D4" s="189"/>
      <c r="E4" s="190"/>
      <c r="F4" s="10" t="s">
        <v>78</v>
      </c>
      <c r="G4" s="11">
        <v>4</v>
      </c>
      <c r="H4" s="11"/>
      <c r="I4" s="11"/>
      <c r="J4" s="11"/>
      <c r="K4" s="39"/>
    </row>
    <row r="5" s="2" customFormat="1" ht="66.95" customHeight="1" spans="1:11">
      <c r="A5" s="8" t="s">
        <v>79</v>
      </c>
      <c r="B5" s="8" t="s">
        <v>80</v>
      </c>
      <c r="C5" s="8" t="s">
        <v>81</v>
      </c>
      <c r="D5" s="8"/>
      <c r="E5" s="8"/>
      <c r="F5" s="8" t="s">
        <v>82</v>
      </c>
      <c r="G5" s="16" t="s">
        <v>81</v>
      </c>
      <c r="H5" s="16"/>
      <c r="I5" s="16"/>
      <c r="J5" s="16"/>
      <c r="K5" s="41"/>
    </row>
    <row r="6" s="2" customFormat="1" ht="66.95" customHeight="1" spans="1:11">
      <c r="A6" s="8"/>
      <c r="B6" s="8" t="s">
        <v>83</v>
      </c>
      <c r="C6" s="17"/>
      <c r="D6" s="17"/>
      <c r="E6" s="17"/>
      <c r="F6" s="8" t="s">
        <v>84</v>
      </c>
      <c r="G6" s="16"/>
      <c r="H6" s="16"/>
      <c r="I6" s="16"/>
      <c r="J6" s="16"/>
      <c r="K6" s="41"/>
    </row>
    <row r="7" s="2" customFormat="1" ht="66.95" customHeight="1" spans="1:11">
      <c r="A7" s="19"/>
      <c r="B7" s="20" t="s">
        <v>85</v>
      </c>
      <c r="C7" s="17">
        <v>4973</v>
      </c>
      <c r="D7" s="17"/>
      <c r="E7" s="17"/>
      <c r="F7" s="8" t="s">
        <v>86</v>
      </c>
      <c r="G7" s="16">
        <v>0</v>
      </c>
      <c r="H7" s="16"/>
      <c r="I7" s="16"/>
      <c r="J7" s="16"/>
      <c r="K7" s="41"/>
    </row>
    <row r="8" s="3" customFormat="1" ht="255.75" customHeight="1" spans="1:11">
      <c r="A8" s="21" t="s">
        <v>87</v>
      </c>
      <c r="B8" s="534" t="s">
        <v>1437</v>
      </c>
      <c r="C8" s="535"/>
      <c r="D8" s="535"/>
      <c r="E8" s="535"/>
      <c r="F8" s="535"/>
      <c r="G8" s="535"/>
      <c r="H8" s="535"/>
      <c r="I8" s="535"/>
      <c r="J8" s="535"/>
      <c r="K8" s="53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1.95" customHeight="1" spans="1:11">
      <c r="A11" s="17">
        <v>1</v>
      </c>
      <c r="B11" s="28" t="s">
        <v>1438</v>
      </c>
      <c r="C11" s="29" t="s">
        <v>1439</v>
      </c>
      <c r="D11" s="30" t="s">
        <v>1440</v>
      </c>
      <c r="E11" s="31">
        <v>3734</v>
      </c>
      <c r="F11" s="32" t="s">
        <v>109</v>
      </c>
      <c r="G11" s="17" t="s">
        <v>110</v>
      </c>
      <c r="H11" s="17" t="s">
        <v>1441</v>
      </c>
      <c r="I11" s="17" t="s">
        <v>106</v>
      </c>
      <c r="J11" s="293" t="s">
        <v>112</v>
      </c>
      <c r="K11" s="17" t="s">
        <v>1442</v>
      </c>
    </row>
    <row r="12" s="3" customFormat="1" ht="51.95" customHeight="1" spans="1:11">
      <c r="A12" s="17"/>
      <c r="B12" s="28"/>
      <c r="C12" s="30"/>
      <c r="D12" s="30"/>
      <c r="E12" s="30"/>
      <c r="F12" s="32" t="s">
        <v>109</v>
      </c>
      <c r="G12" s="17" t="s">
        <v>110</v>
      </c>
      <c r="H12" s="17" t="s">
        <v>1443</v>
      </c>
      <c r="I12" s="17" t="s">
        <v>106</v>
      </c>
      <c r="J12" s="293" t="s">
        <v>199</v>
      </c>
      <c r="K12" s="17" t="s">
        <v>1444</v>
      </c>
    </row>
    <row r="13" s="3" customFormat="1" ht="51.95" customHeight="1" spans="1:11">
      <c r="A13" s="17"/>
      <c r="B13" s="28"/>
      <c r="C13" s="30"/>
      <c r="D13" s="30"/>
      <c r="E13" s="30"/>
      <c r="F13" s="32" t="s">
        <v>109</v>
      </c>
      <c r="G13" s="17" t="s">
        <v>113</v>
      </c>
      <c r="H13" s="17" t="s">
        <v>1445</v>
      </c>
      <c r="I13" s="17" t="s">
        <v>106</v>
      </c>
      <c r="J13" s="293" t="s">
        <v>199</v>
      </c>
      <c r="K13" s="17" t="s">
        <v>1446</v>
      </c>
    </row>
    <row r="14" s="3" customFormat="1" ht="51.95" customHeight="1" spans="1:11">
      <c r="A14" s="17"/>
      <c r="B14" s="28"/>
      <c r="C14" s="30"/>
      <c r="D14" s="30"/>
      <c r="E14" s="30"/>
      <c r="F14" s="32" t="s">
        <v>103</v>
      </c>
      <c r="G14" s="17" t="s">
        <v>104</v>
      </c>
      <c r="H14" s="17" t="s">
        <v>1447</v>
      </c>
      <c r="I14" s="17" t="s">
        <v>274</v>
      </c>
      <c r="J14" s="293" t="s">
        <v>112</v>
      </c>
      <c r="K14" s="17" t="s">
        <v>1448</v>
      </c>
    </row>
    <row r="15" s="3" customFormat="1" ht="51.95" customHeight="1" spans="1:11">
      <c r="A15" s="17"/>
      <c r="B15" s="28"/>
      <c r="C15" s="30"/>
      <c r="D15" s="30"/>
      <c r="E15" s="30"/>
      <c r="F15" s="32" t="s">
        <v>117</v>
      </c>
      <c r="G15" s="17" t="s">
        <v>118</v>
      </c>
      <c r="H15" s="17" t="s">
        <v>1449</v>
      </c>
      <c r="I15" s="17" t="s">
        <v>106</v>
      </c>
      <c r="J15" s="293" t="s">
        <v>199</v>
      </c>
      <c r="K15" s="17" t="s">
        <v>1450</v>
      </c>
    </row>
    <row r="16" s="3" customFormat="1" ht="51.95" customHeight="1" spans="1:11">
      <c r="A16" s="17">
        <v>2</v>
      </c>
      <c r="B16" s="36" t="s">
        <v>1451</v>
      </c>
      <c r="C16" s="29" t="s">
        <v>1452</v>
      </c>
      <c r="D16" s="29" t="s">
        <v>1453</v>
      </c>
      <c r="E16" s="37">
        <v>400</v>
      </c>
      <c r="F16" s="32" t="s">
        <v>109</v>
      </c>
      <c r="G16" s="17" t="s">
        <v>110</v>
      </c>
      <c r="H16" s="17" t="s">
        <v>1454</v>
      </c>
      <c r="I16" s="17" t="s">
        <v>274</v>
      </c>
      <c r="J16" s="293" t="s">
        <v>199</v>
      </c>
      <c r="K16" s="17" t="s">
        <v>1455</v>
      </c>
    </row>
    <row r="17" s="3" customFormat="1" ht="51.95" customHeight="1" spans="1:11">
      <c r="A17" s="17"/>
      <c r="B17" s="28"/>
      <c r="C17" s="30"/>
      <c r="D17" s="30"/>
      <c r="E17" s="30"/>
      <c r="F17" s="32" t="s">
        <v>109</v>
      </c>
      <c r="G17" s="17" t="s">
        <v>110</v>
      </c>
      <c r="H17" s="17" t="s">
        <v>1456</v>
      </c>
      <c r="I17" s="17" t="s">
        <v>274</v>
      </c>
      <c r="J17" s="293" t="s">
        <v>112</v>
      </c>
      <c r="K17" s="49" t="s">
        <v>1457</v>
      </c>
    </row>
    <row r="18" s="3" customFormat="1" ht="51.95" customHeight="1" spans="1:11">
      <c r="A18" s="17"/>
      <c r="B18" s="28"/>
      <c r="C18" s="30"/>
      <c r="D18" s="30"/>
      <c r="E18" s="30"/>
      <c r="F18" s="32" t="s">
        <v>109</v>
      </c>
      <c r="G18" s="17" t="s">
        <v>113</v>
      </c>
      <c r="H18" s="17" t="s">
        <v>1458</v>
      </c>
      <c r="I18" s="17" t="s">
        <v>106</v>
      </c>
      <c r="J18" s="293" t="s">
        <v>199</v>
      </c>
      <c r="K18" s="50">
        <v>1</v>
      </c>
    </row>
    <row r="19" s="3" customFormat="1" ht="76.5" spans="1:11">
      <c r="A19" s="17"/>
      <c r="B19" s="28"/>
      <c r="C19" s="30"/>
      <c r="D19" s="30"/>
      <c r="E19" s="30"/>
      <c r="F19" s="32" t="s">
        <v>103</v>
      </c>
      <c r="G19" s="17" t="s">
        <v>104</v>
      </c>
      <c r="H19" s="17" t="s">
        <v>1459</v>
      </c>
      <c r="I19" s="17" t="s">
        <v>274</v>
      </c>
      <c r="J19" s="293" t="s">
        <v>199</v>
      </c>
      <c r="K19" s="50">
        <v>0.08</v>
      </c>
    </row>
    <row r="20" s="3" customFormat="1" ht="51.95" customHeight="1" spans="1:11">
      <c r="A20" s="17"/>
      <c r="B20" s="34"/>
      <c r="C20" s="35"/>
      <c r="D20" s="35"/>
      <c r="E20" s="35"/>
      <c r="F20" s="32" t="s">
        <v>117</v>
      </c>
      <c r="G20" s="17" t="s">
        <v>118</v>
      </c>
      <c r="H20" s="17" t="s">
        <v>1460</v>
      </c>
      <c r="I20" s="17" t="s">
        <v>274</v>
      </c>
      <c r="J20" s="293" t="s">
        <v>112</v>
      </c>
      <c r="K20" s="17" t="s">
        <v>399</v>
      </c>
    </row>
    <row r="21" s="3" customFormat="1" ht="51.95" customHeight="1" spans="1:11">
      <c r="A21" s="17">
        <v>3</v>
      </c>
      <c r="B21" s="36" t="s">
        <v>1461</v>
      </c>
      <c r="C21" s="29" t="s">
        <v>1462</v>
      </c>
      <c r="D21" s="29" t="s">
        <v>1463</v>
      </c>
      <c r="E21" s="37">
        <v>275</v>
      </c>
      <c r="F21" s="32" t="s">
        <v>109</v>
      </c>
      <c r="G21" s="17" t="s">
        <v>110</v>
      </c>
      <c r="H21" s="17" t="s">
        <v>1464</v>
      </c>
      <c r="I21" s="17" t="s">
        <v>274</v>
      </c>
      <c r="J21" s="293" t="s">
        <v>199</v>
      </c>
      <c r="K21" s="17" t="s">
        <v>1465</v>
      </c>
    </row>
    <row r="22" s="3" customFormat="1" ht="51.95" customHeight="1" spans="1:11">
      <c r="A22" s="17"/>
      <c r="B22" s="28"/>
      <c r="C22" s="30"/>
      <c r="D22" s="30"/>
      <c r="E22" s="30"/>
      <c r="F22" s="32" t="s">
        <v>109</v>
      </c>
      <c r="G22" s="17" t="s">
        <v>113</v>
      </c>
      <c r="H22" s="17" t="s">
        <v>1466</v>
      </c>
      <c r="I22" s="17" t="s">
        <v>106</v>
      </c>
      <c r="J22" s="293" t="s">
        <v>199</v>
      </c>
      <c r="K22" s="50">
        <v>1</v>
      </c>
    </row>
    <row r="23" s="3" customFormat="1" ht="51.95" customHeight="1" spans="1:11">
      <c r="A23" s="17"/>
      <c r="B23" s="28"/>
      <c r="C23" s="30"/>
      <c r="D23" s="30"/>
      <c r="E23" s="30"/>
      <c r="F23" s="32" t="s">
        <v>109</v>
      </c>
      <c r="G23" s="17" t="s">
        <v>115</v>
      </c>
      <c r="H23" s="17" t="s">
        <v>1467</v>
      </c>
      <c r="I23" s="17" t="s">
        <v>106</v>
      </c>
      <c r="J23" s="293" t="s">
        <v>107</v>
      </c>
      <c r="K23" s="50" t="s">
        <v>1468</v>
      </c>
    </row>
    <row r="24" s="3" customFormat="1" ht="51.95" customHeight="1" spans="1:11">
      <c r="A24" s="17"/>
      <c r="B24" s="28"/>
      <c r="C24" s="30"/>
      <c r="D24" s="30"/>
      <c r="E24" s="30"/>
      <c r="F24" s="32" t="s">
        <v>103</v>
      </c>
      <c r="G24" s="17" t="s">
        <v>104</v>
      </c>
      <c r="H24" s="17" t="s">
        <v>1469</v>
      </c>
      <c r="I24" s="17" t="s">
        <v>274</v>
      </c>
      <c r="J24" s="293" t="s">
        <v>107</v>
      </c>
      <c r="K24" s="50" t="s">
        <v>410</v>
      </c>
    </row>
    <row r="25" s="3" customFormat="1" ht="51.95" customHeight="1" spans="1:11">
      <c r="A25" s="17"/>
      <c r="B25" s="34"/>
      <c r="C25" s="35"/>
      <c r="D25" s="35"/>
      <c r="E25" s="35"/>
      <c r="F25" s="32" t="s">
        <v>117</v>
      </c>
      <c r="G25" s="17" t="s">
        <v>118</v>
      </c>
      <c r="H25" s="17" t="s">
        <v>1470</v>
      </c>
      <c r="I25" s="17" t="s">
        <v>274</v>
      </c>
      <c r="J25" s="293" t="s">
        <v>112</v>
      </c>
      <c r="K25" s="50">
        <v>0.7</v>
      </c>
    </row>
    <row r="26" s="3" customFormat="1" ht="51.95" customHeight="1" spans="1:11">
      <c r="A26" s="17">
        <v>4</v>
      </c>
      <c r="B26" s="36" t="s">
        <v>1471</v>
      </c>
      <c r="C26" s="29" t="s">
        <v>1472</v>
      </c>
      <c r="D26" s="29" t="s">
        <v>1473</v>
      </c>
      <c r="E26" s="37">
        <v>125</v>
      </c>
      <c r="F26" s="32" t="s">
        <v>109</v>
      </c>
      <c r="G26" s="17" t="s">
        <v>110</v>
      </c>
      <c r="H26" s="17" t="s">
        <v>1474</v>
      </c>
      <c r="I26" s="17" t="s">
        <v>274</v>
      </c>
      <c r="J26" s="293" t="s">
        <v>112</v>
      </c>
      <c r="K26" s="17" t="s">
        <v>196</v>
      </c>
    </row>
    <row r="27" s="3" customFormat="1" ht="51.95" customHeight="1" spans="1:11">
      <c r="A27" s="17"/>
      <c r="B27" s="28"/>
      <c r="C27" s="30"/>
      <c r="D27" s="30"/>
      <c r="E27" s="30"/>
      <c r="F27" s="32" t="s">
        <v>109</v>
      </c>
      <c r="G27" s="17" t="s">
        <v>110</v>
      </c>
      <c r="H27" s="17" t="s">
        <v>1475</v>
      </c>
      <c r="I27" s="17" t="s">
        <v>274</v>
      </c>
      <c r="J27" s="293" t="s">
        <v>199</v>
      </c>
      <c r="K27" s="50" t="s">
        <v>1476</v>
      </c>
    </row>
    <row r="28" s="3" customFormat="1" ht="51.95" customHeight="1" spans="1:11">
      <c r="A28" s="17"/>
      <c r="B28" s="28"/>
      <c r="C28" s="30"/>
      <c r="D28" s="30"/>
      <c r="E28" s="30"/>
      <c r="F28" s="32" t="s">
        <v>109</v>
      </c>
      <c r="G28" s="17" t="s">
        <v>113</v>
      </c>
      <c r="H28" s="17" t="s">
        <v>1477</v>
      </c>
      <c r="I28" s="17" t="s">
        <v>274</v>
      </c>
      <c r="J28" s="293" t="s">
        <v>199</v>
      </c>
      <c r="K28" s="50">
        <v>1</v>
      </c>
    </row>
    <row r="29" s="3" customFormat="1" ht="51.95" customHeight="1" spans="1:11">
      <c r="A29" s="17"/>
      <c r="B29" s="28"/>
      <c r="C29" s="30"/>
      <c r="D29" s="30"/>
      <c r="E29" s="30"/>
      <c r="F29" s="32" t="s">
        <v>103</v>
      </c>
      <c r="G29" s="17" t="s">
        <v>104</v>
      </c>
      <c r="H29" s="17" t="s">
        <v>1478</v>
      </c>
      <c r="I29" s="17" t="s">
        <v>274</v>
      </c>
      <c r="J29" s="293" t="s">
        <v>199</v>
      </c>
      <c r="K29" s="50" t="s">
        <v>1479</v>
      </c>
    </row>
    <row r="30" s="3" customFormat="1" ht="51.95" customHeight="1" spans="1:11">
      <c r="A30" s="17"/>
      <c r="B30" s="34"/>
      <c r="C30" s="35"/>
      <c r="D30" s="35"/>
      <c r="E30" s="35"/>
      <c r="F30" s="32" t="s">
        <v>117</v>
      </c>
      <c r="G30" s="17" t="s">
        <v>118</v>
      </c>
      <c r="H30" s="17" t="s">
        <v>1480</v>
      </c>
      <c r="I30" s="17" t="s">
        <v>274</v>
      </c>
      <c r="J30" s="293" t="s">
        <v>112</v>
      </c>
      <c r="K30" s="50" t="s">
        <v>1481</v>
      </c>
    </row>
    <row r="31" s="3" customFormat="1" ht="51.95" customHeight="1" spans="1:11">
      <c r="A31" s="17">
        <v>5</v>
      </c>
      <c r="B31" s="36" t="s">
        <v>1482</v>
      </c>
      <c r="C31" s="29" t="s">
        <v>1483</v>
      </c>
      <c r="D31" s="29" t="s">
        <v>233</v>
      </c>
      <c r="E31" s="37">
        <v>100</v>
      </c>
      <c r="F31" s="32" t="s">
        <v>109</v>
      </c>
      <c r="G31" s="17" t="s">
        <v>110</v>
      </c>
      <c r="H31" s="17" t="s">
        <v>1484</v>
      </c>
      <c r="I31" s="17" t="s">
        <v>274</v>
      </c>
      <c r="J31" s="293" t="s">
        <v>112</v>
      </c>
      <c r="K31" s="17" t="s">
        <v>1485</v>
      </c>
    </row>
    <row r="32" s="3" customFormat="1" ht="51.95" customHeight="1" spans="1:11">
      <c r="A32" s="17"/>
      <c r="B32" s="28"/>
      <c r="C32" s="30"/>
      <c r="D32" s="30"/>
      <c r="E32" s="30"/>
      <c r="F32" s="32" t="s">
        <v>109</v>
      </c>
      <c r="G32" s="17" t="s">
        <v>110</v>
      </c>
      <c r="H32" s="17" t="s">
        <v>1486</v>
      </c>
      <c r="I32" s="17" t="s">
        <v>274</v>
      </c>
      <c r="J32" s="293" t="s">
        <v>112</v>
      </c>
      <c r="K32" s="50" t="s">
        <v>1301</v>
      </c>
    </row>
    <row r="33" s="3" customFormat="1" ht="51.95" customHeight="1" spans="1:11">
      <c r="A33" s="17"/>
      <c r="B33" s="28"/>
      <c r="C33" s="30"/>
      <c r="D33" s="30"/>
      <c r="E33" s="30"/>
      <c r="F33" s="32" t="s">
        <v>109</v>
      </c>
      <c r="G33" s="17" t="s">
        <v>113</v>
      </c>
      <c r="H33" s="17" t="s">
        <v>1487</v>
      </c>
      <c r="I33" s="17" t="s">
        <v>274</v>
      </c>
      <c r="J33" s="293" t="s">
        <v>199</v>
      </c>
      <c r="K33" s="50">
        <v>1</v>
      </c>
    </row>
    <row r="34" s="3" customFormat="1" ht="51.95" customHeight="1" spans="1:11">
      <c r="A34" s="17"/>
      <c r="B34" s="28"/>
      <c r="C34" s="30"/>
      <c r="D34" s="30"/>
      <c r="E34" s="30"/>
      <c r="F34" s="32" t="s">
        <v>103</v>
      </c>
      <c r="G34" s="17" t="s">
        <v>104</v>
      </c>
      <c r="H34" s="17" t="s">
        <v>1488</v>
      </c>
      <c r="I34" s="17" t="s">
        <v>274</v>
      </c>
      <c r="J34" s="293" t="s">
        <v>1025</v>
      </c>
      <c r="K34" s="50" t="s">
        <v>1489</v>
      </c>
    </row>
    <row r="35" s="3" customFormat="1" ht="51.95" customHeight="1" spans="1:11">
      <c r="A35" s="17"/>
      <c r="B35" s="34"/>
      <c r="C35" s="35"/>
      <c r="D35" s="35"/>
      <c r="E35" s="35"/>
      <c r="F35" s="32" t="s">
        <v>117</v>
      </c>
      <c r="G35" s="17" t="s">
        <v>611</v>
      </c>
      <c r="H35" s="17" t="s">
        <v>1490</v>
      </c>
      <c r="I35" s="17" t="s">
        <v>274</v>
      </c>
      <c r="J35" s="293" t="s">
        <v>112</v>
      </c>
      <c r="K35" s="50" t="s">
        <v>1491</v>
      </c>
    </row>
    <row r="36" s="3" customFormat="1" ht="51.95" customHeight="1" spans="1:11">
      <c r="A36" s="17">
        <v>6</v>
      </c>
      <c r="B36" s="36" t="s">
        <v>1492</v>
      </c>
      <c r="C36" s="29" t="s">
        <v>1493</v>
      </c>
      <c r="D36" s="29" t="s">
        <v>1494</v>
      </c>
      <c r="E36" s="37">
        <v>90</v>
      </c>
      <c r="F36" s="32" t="s">
        <v>109</v>
      </c>
      <c r="G36" s="17" t="s">
        <v>110</v>
      </c>
      <c r="H36" s="17" t="s">
        <v>1495</v>
      </c>
      <c r="I36" s="17" t="s">
        <v>274</v>
      </c>
      <c r="J36" s="293" t="s">
        <v>112</v>
      </c>
      <c r="K36" s="17" t="s">
        <v>1496</v>
      </c>
    </row>
    <row r="37" s="3" customFormat="1" ht="51.95" customHeight="1" spans="1:11">
      <c r="A37" s="17"/>
      <c r="B37" s="28"/>
      <c r="C37" s="30"/>
      <c r="D37" s="30"/>
      <c r="E37" s="30"/>
      <c r="F37" s="32" t="s">
        <v>109</v>
      </c>
      <c r="G37" s="17" t="s">
        <v>113</v>
      </c>
      <c r="H37" s="17" t="s">
        <v>1497</v>
      </c>
      <c r="I37" s="17" t="s">
        <v>274</v>
      </c>
      <c r="J37" s="293" t="s">
        <v>199</v>
      </c>
      <c r="K37" s="50">
        <v>1</v>
      </c>
    </row>
    <row r="38" s="3" customFormat="1" ht="51.95" customHeight="1" spans="1:11">
      <c r="A38" s="17"/>
      <c r="B38" s="28"/>
      <c r="C38" s="30"/>
      <c r="D38" s="30"/>
      <c r="E38" s="30"/>
      <c r="F38" s="32" t="s">
        <v>109</v>
      </c>
      <c r="G38" s="17" t="s">
        <v>113</v>
      </c>
      <c r="H38" s="17" t="s">
        <v>1498</v>
      </c>
      <c r="I38" s="17" t="s">
        <v>274</v>
      </c>
      <c r="J38" s="293" t="s">
        <v>199</v>
      </c>
      <c r="K38" s="50" t="s">
        <v>1446</v>
      </c>
    </row>
    <row r="39" s="3" customFormat="1" ht="76.5" spans="1:11">
      <c r="A39" s="17"/>
      <c r="B39" s="28"/>
      <c r="C39" s="30"/>
      <c r="D39" s="30"/>
      <c r="E39" s="30"/>
      <c r="F39" s="32" t="s">
        <v>103</v>
      </c>
      <c r="G39" s="17" t="s">
        <v>104</v>
      </c>
      <c r="H39" s="17" t="s">
        <v>1499</v>
      </c>
      <c r="I39" s="17" t="s">
        <v>274</v>
      </c>
      <c r="J39" s="293" t="s">
        <v>1025</v>
      </c>
      <c r="K39" s="50" t="s">
        <v>1500</v>
      </c>
    </row>
    <row r="40" s="3" customFormat="1" ht="51.95" customHeight="1" spans="1:11">
      <c r="A40" s="17"/>
      <c r="B40" s="34"/>
      <c r="C40" s="35"/>
      <c r="D40" s="35"/>
      <c r="E40" s="35"/>
      <c r="F40" s="32" t="s">
        <v>117</v>
      </c>
      <c r="G40" s="17" t="s">
        <v>118</v>
      </c>
      <c r="H40" s="17" t="s">
        <v>1501</v>
      </c>
      <c r="I40" s="17" t="s">
        <v>274</v>
      </c>
      <c r="J40" s="293" t="s">
        <v>1025</v>
      </c>
      <c r="K40" s="50" t="s">
        <v>1502</v>
      </c>
    </row>
    <row r="41" s="3" customFormat="1" ht="51.95" customHeight="1" spans="1:11">
      <c r="A41" s="17">
        <v>7</v>
      </c>
      <c r="B41" s="36" t="s">
        <v>1503</v>
      </c>
      <c r="C41" s="29" t="s">
        <v>1504</v>
      </c>
      <c r="D41" s="29" t="s">
        <v>1505</v>
      </c>
      <c r="E41" s="37">
        <v>80</v>
      </c>
      <c r="F41" s="32" t="s">
        <v>109</v>
      </c>
      <c r="G41" s="17" t="s">
        <v>110</v>
      </c>
      <c r="H41" s="17" t="s">
        <v>1506</v>
      </c>
      <c r="I41" s="17" t="s">
        <v>274</v>
      </c>
      <c r="J41" s="293" t="s">
        <v>112</v>
      </c>
      <c r="K41" s="17" t="s">
        <v>1507</v>
      </c>
    </row>
    <row r="42" s="3" customFormat="1" ht="51.95" customHeight="1" spans="1:11">
      <c r="A42" s="17"/>
      <c r="B42" s="28"/>
      <c r="C42" s="30"/>
      <c r="D42" s="30"/>
      <c r="E42" s="30"/>
      <c r="F42" s="32" t="s">
        <v>109</v>
      </c>
      <c r="G42" s="17" t="s">
        <v>110</v>
      </c>
      <c r="H42" s="17" t="s">
        <v>1508</v>
      </c>
      <c r="I42" s="17" t="s">
        <v>274</v>
      </c>
      <c r="J42" s="293" t="s">
        <v>112</v>
      </c>
      <c r="K42" s="50">
        <v>0.8</v>
      </c>
    </row>
    <row r="43" s="3" customFormat="1" ht="51.95" customHeight="1" spans="1:11">
      <c r="A43" s="17"/>
      <c r="B43" s="28"/>
      <c r="C43" s="30"/>
      <c r="D43" s="30"/>
      <c r="E43" s="30"/>
      <c r="F43" s="32" t="s">
        <v>109</v>
      </c>
      <c r="G43" s="17" t="s">
        <v>115</v>
      </c>
      <c r="H43" s="17" t="s">
        <v>1509</v>
      </c>
      <c r="I43" s="17" t="s">
        <v>274</v>
      </c>
      <c r="J43" s="293" t="s">
        <v>199</v>
      </c>
      <c r="K43" s="50" t="s">
        <v>1510</v>
      </c>
    </row>
    <row r="44" s="3" customFormat="1" ht="51" spans="1:11">
      <c r="A44" s="17"/>
      <c r="B44" s="28"/>
      <c r="C44" s="30"/>
      <c r="D44" s="30"/>
      <c r="E44" s="30"/>
      <c r="F44" s="32" t="s">
        <v>103</v>
      </c>
      <c r="G44" s="17" t="s">
        <v>104</v>
      </c>
      <c r="H44" s="17" t="s">
        <v>1511</v>
      </c>
      <c r="I44" s="17" t="s">
        <v>274</v>
      </c>
      <c r="J44" s="293" t="s">
        <v>112</v>
      </c>
      <c r="K44" s="50">
        <v>0.3</v>
      </c>
    </row>
    <row r="45" s="3" customFormat="1" ht="51.95" customHeight="1" spans="1:11">
      <c r="A45" s="17"/>
      <c r="B45" s="34"/>
      <c r="C45" s="35"/>
      <c r="D45" s="35"/>
      <c r="E45" s="35"/>
      <c r="F45" s="32" t="s">
        <v>117</v>
      </c>
      <c r="G45" s="17" t="s">
        <v>118</v>
      </c>
      <c r="H45" s="17" t="s">
        <v>1512</v>
      </c>
      <c r="I45" s="17" t="s">
        <v>274</v>
      </c>
      <c r="J45" s="293" t="s">
        <v>199</v>
      </c>
      <c r="K45" s="50">
        <v>1</v>
      </c>
    </row>
    <row r="46" s="3" customFormat="1" ht="51.95" customHeight="1" spans="1:11">
      <c r="A46" s="17">
        <v>8</v>
      </c>
      <c r="B46" s="36" t="s">
        <v>1513</v>
      </c>
      <c r="C46" s="29" t="s">
        <v>1514</v>
      </c>
      <c r="D46" s="29" t="s">
        <v>1515</v>
      </c>
      <c r="E46" s="37">
        <v>100</v>
      </c>
      <c r="F46" s="32" t="s">
        <v>109</v>
      </c>
      <c r="G46" s="17" t="s">
        <v>110</v>
      </c>
      <c r="H46" s="17" t="s">
        <v>1516</v>
      </c>
      <c r="I46" s="17" t="s">
        <v>274</v>
      </c>
      <c r="J46" s="293" t="s">
        <v>199</v>
      </c>
      <c r="K46" s="17" t="s">
        <v>1517</v>
      </c>
    </row>
    <row r="47" s="3" customFormat="1" ht="51.95" customHeight="1" spans="1:11">
      <c r="A47" s="17"/>
      <c r="B47" s="28"/>
      <c r="C47" s="30"/>
      <c r="D47" s="30"/>
      <c r="E47" s="30"/>
      <c r="F47" s="32" t="s">
        <v>109</v>
      </c>
      <c r="G47" s="17" t="s">
        <v>110</v>
      </c>
      <c r="H47" s="17" t="s">
        <v>1518</v>
      </c>
      <c r="I47" s="17" t="s">
        <v>274</v>
      </c>
      <c r="J47" s="293" t="s">
        <v>112</v>
      </c>
      <c r="K47" s="50" t="s">
        <v>1519</v>
      </c>
    </row>
    <row r="48" s="3" customFormat="1" ht="51.95" customHeight="1" spans="1:11">
      <c r="A48" s="17"/>
      <c r="B48" s="28"/>
      <c r="C48" s="30"/>
      <c r="D48" s="30"/>
      <c r="E48" s="30"/>
      <c r="F48" s="32" t="s">
        <v>109</v>
      </c>
      <c r="G48" s="17" t="s">
        <v>115</v>
      </c>
      <c r="H48" s="17" t="s">
        <v>1520</v>
      </c>
      <c r="I48" s="17" t="s">
        <v>274</v>
      </c>
      <c r="J48" s="293" t="s">
        <v>199</v>
      </c>
      <c r="K48" s="50" t="s">
        <v>1521</v>
      </c>
    </row>
    <row r="49" s="3" customFormat="1" ht="51.95" customHeight="1" spans="1:11">
      <c r="A49" s="17"/>
      <c r="B49" s="28"/>
      <c r="C49" s="30"/>
      <c r="D49" s="30"/>
      <c r="E49" s="30"/>
      <c r="F49" s="32" t="s">
        <v>103</v>
      </c>
      <c r="G49" s="17" t="s">
        <v>104</v>
      </c>
      <c r="H49" s="17" t="s">
        <v>1522</v>
      </c>
      <c r="I49" s="17" t="s">
        <v>274</v>
      </c>
      <c r="J49" s="293" t="s">
        <v>199</v>
      </c>
      <c r="K49" s="50" t="s">
        <v>497</v>
      </c>
    </row>
    <row r="50" s="3" customFormat="1" ht="51.95" customHeight="1" spans="1:11">
      <c r="A50" s="17"/>
      <c r="B50" s="34"/>
      <c r="C50" s="35"/>
      <c r="D50" s="35"/>
      <c r="E50" s="35"/>
      <c r="F50" s="32" t="s">
        <v>117</v>
      </c>
      <c r="G50" s="17" t="s">
        <v>118</v>
      </c>
      <c r="H50" s="17" t="s">
        <v>1523</v>
      </c>
      <c r="I50" s="17" t="s">
        <v>274</v>
      </c>
      <c r="J50" s="293" t="s">
        <v>199</v>
      </c>
      <c r="K50" s="50">
        <v>1</v>
      </c>
    </row>
    <row r="51" s="3" customFormat="1" ht="51.95" customHeight="1" spans="1:11">
      <c r="A51" s="17">
        <v>9</v>
      </c>
      <c r="B51" s="46" t="s">
        <v>1524</v>
      </c>
      <c r="C51" s="32" t="s">
        <v>1525</v>
      </c>
      <c r="D51" s="32" t="s">
        <v>1526</v>
      </c>
      <c r="E51" s="205">
        <v>30</v>
      </c>
      <c r="F51" s="32" t="s">
        <v>109</v>
      </c>
      <c r="G51" s="17" t="s">
        <v>110</v>
      </c>
      <c r="H51" s="17" t="s">
        <v>1527</v>
      </c>
      <c r="I51" s="17" t="s">
        <v>274</v>
      </c>
      <c r="J51" s="293" t="s">
        <v>199</v>
      </c>
      <c r="K51" s="17" t="s">
        <v>1528</v>
      </c>
    </row>
    <row r="52" s="3" customFormat="1" ht="51.95" customHeight="1" spans="1:11">
      <c r="A52" s="17"/>
      <c r="B52" s="46"/>
      <c r="C52" s="32"/>
      <c r="D52" s="32"/>
      <c r="E52" s="32"/>
      <c r="F52" s="32" t="s">
        <v>109</v>
      </c>
      <c r="G52" s="17" t="s">
        <v>110</v>
      </c>
      <c r="H52" s="17" t="s">
        <v>1529</v>
      </c>
      <c r="I52" s="17" t="s">
        <v>274</v>
      </c>
      <c r="J52" s="293" t="s">
        <v>112</v>
      </c>
      <c r="K52" s="50" t="s">
        <v>196</v>
      </c>
    </row>
    <row r="53" s="3" customFormat="1" ht="51" spans="1:11">
      <c r="A53" s="17">
        <v>10</v>
      </c>
      <c r="B53" s="46" t="s">
        <v>1530</v>
      </c>
      <c r="C53" s="32" t="s">
        <v>1531</v>
      </c>
      <c r="D53" s="32" t="s">
        <v>1532</v>
      </c>
      <c r="E53" s="205">
        <v>15</v>
      </c>
      <c r="F53" s="32" t="s">
        <v>109</v>
      </c>
      <c r="G53" s="17" t="s">
        <v>110</v>
      </c>
      <c r="H53" s="17" t="s">
        <v>1533</v>
      </c>
      <c r="I53" s="17" t="s">
        <v>274</v>
      </c>
      <c r="J53" s="293" t="s">
        <v>112</v>
      </c>
      <c r="K53" s="50" t="s">
        <v>1534</v>
      </c>
    </row>
    <row r="54" s="3" customFormat="1" ht="51" spans="1:11">
      <c r="A54" s="17"/>
      <c r="B54" s="46"/>
      <c r="C54" s="32"/>
      <c r="D54" s="32"/>
      <c r="E54" s="32"/>
      <c r="F54" s="32" t="s">
        <v>109</v>
      </c>
      <c r="G54" s="17" t="s">
        <v>110</v>
      </c>
      <c r="H54" s="17" t="s">
        <v>1535</v>
      </c>
      <c r="I54" s="17" t="s">
        <v>274</v>
      </c>
      <c r="J54" s="293" t="s">
        <v>112</v>
      </c>
      <c r="K54" s="50" t="s">
        <v>1536</v>
      </c>
    </row>
    <row r="55" s="3" customFormat="1" ht="51" spans="1:11">
      <c r="A55" s="17">
        <v>11</v>
      </c>
      <c r="B55" s="46" t="s">
        <v>1537</v>
      </c>
      <c r="C55" s="32" t="s">
        <v>1538</v>
      </c>
      <c r="D55" s="32" t="s">
        <v>1440</v>
      </c>
      <c r="E55" s="205">
        <v>10</v>
      </c>
      <c r="F55" s="32" t="s">
        <v>109</v>
      </c>
      <c r="G55" s="17" t="s">
        <v>110</v>
      </c>
      <c r="H55" s="17" t="s">
        <v>1539</v>
      </c>
      <c r="I55" s="17" t="s">
        <v>274</v>
      </c>
      <c r="J55" s="293" t="s">
        <v>112</v>
      </c>
      <c r="K55" s="50" t="s">
        <v>227</v>
      </c>
    </row>
    <row r="56" s="3" customFormat="1" ht="51" spans="1:11">
      <c r="A56" s="17"/>
      <c r="B56" s="46"/>
      <c r="C56" s="32"/>
      <c r="D56" s="32"/>
      <c r="E56" s="32"/>
      <c r="F56" s="32" t="s">
        <v>109</v>
      </c>
      <c r="G56" s="17" t="s">
        <v>110</v>
      </c>
      <c r="H56" s="17" t="s">
        <v>1540</v>
      </c>
      <c r="I56" s="17" t="s">
        <v>274</v>
      </c>
      <c r="J56" s="293" t="s">
        <v>112</v>
      </c>
      <c r="K56" s="50" t="s">
        <v>1536</v>
      </c>
    </row>
    <row r="57" s="3" customFormat="1" ht="81" customHeight="1" spans="1:11">
      <c r="A57" s="17">
        <v>12</v>
      </c>
      <c r="B57" s="46" t="s">
        <v>1541</v>
      </c>
      <c r="C57" s="32" t="s">
        <v>1542</v>
      </c>
      <c r="D57" s="32" t="s">
        <v>1543</v>
      </c>
      <c r="E57" s="205">
        <v>10</v>
      </c>
      <c r="F57" s="32" t="s">
        <v>109</v>
      </c>
      <c r="G57" s="17" t="s">
        <v>110</v>
      </c>
      <c r="H57" s="17" t="s">
        <v>1544</v>
      </c>
      <c r="I57" s="17" t="s">
        <v>274</v>
      </c>
      <c r="J57" s="293" t="s">
        <v>199</v>
      </c>
      <c r="K57" s="50" t="s">
        <v>1517</v>
      </c>
    </row>
    <row r="58" s="3" customFormat="1" ht="81" customHeight="1" spans="1:11">
      <c r="A58" s="17"/>
      <c r="B58" s="46"/>
      <c r="C58" s="32"/>
      <c r="D58" s="32"/>
      <c r="E58" s="32"/>
      <c r="F58" s="32" t="s">
        <v>109</v>
      </c>
      <c r="G58" s="17" t="s">
        <v>110</v>
      </c>
      <c r="H58" s="17" t="s">
        <v>1545</v>
      </c>
      <c r="I58" s="17" t="s">
        <v>274</v>
      </c>
      <c r="J58" s="293" t="s">
        <v>112</v>
      </c>
      <c r="K58" s="50" t="s">
        <v>1519</v>
      </c>
    </row>
    <row r="59" s="3" customFormat="1" ht="81" customHeight="1" spans="1:11">
      <c r="A59" s="17">
        <v>13</v>
      </c>
      <c r="B59" s="46" t="s">
        <v>1546</v>
      </c>
      <c r="C59" s="32" t="s">
        <v>1547</v>
      </c>
      <c r="D59" s="32" t="s">
        <v>1548</v>
      </c>
      <c r="E59" s="205">
        <v>4</v>
      </c>
      <c r="F59" s="32" t="s">
        <v>109</v>
      </c>
      <c r="G59" s="17" t="s">
        <v>110</v>
      </c>
      <c r="H59" s="17" t="s">
        <v>1549</v>
      </c>
      <c r="I59" s="17" t="s">
        <v>274</v>
      </c>
      <c r="J59" s="293" t="s">
        <v>199</v>
      </c>
      <c r="K59" s="50" t="s">
        <v>461</v>
      </c>
    </row>
    <row r="60" s="3" customFormat="1" ht="81" customHeight="1" spans="1:11">
      <c r="A60" s="17"/>
      <c r="B60" s="46"/>
      <c r="C60" s="32"/>
      <c r="D60" s="32"/>
      <c r="E60" s="32"/>
      <c r="F60" s="32" t="s">
        <v>109</v>
      </c>
      <c r="G60" s="17" t="s">
        <v>113</v>
      </c>
      <c r="H60" s="17" t="s">
        <v>239</v>
      </c>
      <c r="I60" s="17" t="s">
        <v>274</v>
      </c>
      <c r="J60" s="293" t="s">
        <v>199</v>
      </c>
      <c r="K60" s="50">
        <v>1</v>
      </c>
    </row>
  </sheetData>
  <mergeCells count="8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50"/>
    <mergeCell ref="A51:A52"/>
    <mergeCell ref="A53:A54"/>
    <mergeCell ref="A55:A56"/>
    <mergeCell ref="A57:A58"/>
    <mergeCell ref="A59:A60"/>
    <mergeCell ref="B9:B10"/>
    <mergeCell ref="B11:B15"/>
    <mergeCell ref="B16:B20"/>
    <mergeCell ref="B21:B25"/>
    <mergeCell ref="B26:B30"/>
    <mergeCell ref="B31:B35"/>
    <mergeCell ref="B36:B40"/>
    <mergeCell ref="B41:B45"/>
    <mergeCell ref="B46:B50"/>
    <mergeCell ref="B51:B52"/>
    <mergeCell ref="B53:B54"/>
    <mergeCell ref="B55:B56"/>
    <mergeCell ref="B57:B58"/>
    <mergeCell ref="B59:B60"/>
    <mergeCell ref="C9:C10"/>
    <mergeCell ref="C11:C15"/>
    <mergeCell ref="C16:C20"/>
    <mergeCell ref="C21:C25"/>
    <mergeCell ref="C26:C30"/>
    <mergeCell ref="C31:C35"/>
    <mergeCell ref="C36:C40"/>
    <mergeCell ref="C41:C45"/>
    <mergeCell ref="C46:C50"/>
    <mergeCell ref="C51:C52"/>
    <mergeCell ref="C53:C54"/>
    <mergeCell ref="C55:C56"/>
    <mergeCell ref="C57:C58"/>
    <mergeCell ref="C59:C60"/>
    <mergeCell ref="D9:D10"/>
    <mergeCell ref="D11:D15"/>
    <mergeCell ref="D16:D20"/>
    <mergeCell ref="D21:D25"/>
    <mergeCell ref="D26:D30"/>
    <mergeCell ref="D31:D35"/>
    <mergeCell ref="D36:D40"/>
    <mergeCell ref="D41:D45"/>
    <mergeCell ref="D46:D50"/>
    <mergeCell ref="D51:D52"/>
    <mergeCell ref="D53:D54"/>
    <mergeCell ref="D55:D56"/>
    <mergeCell ref="D57:D58"/>
    <mergeCell ref="D59:D60"/>
    <mergeCell ref="E9:E10"/>
    <mergeCell ref="E11:E15"/>
    <mergeCell ref="E16:E20"/>
    <mergeCell ref="E21:E25"/>
    <mergeCell ref="E26:E30"/>
    <mergeCell ref="E31:E35"/>
    <mergeCell ref="E36:E40"/>
    <mergeCell ref="E41:E45"/>
    <mergeCell ref="E46:E50"/>
    <mergeCell ref="E51:E52"/>
    <mergeCell ref="E53:E54"/>
    <mergeCell ref="E55:E56"/>
    <mergeCell ref="E57:E58"/>
    <mergeCell ref="E59:E60"/>
    <mergeCell ref="I9:I10"/>
    <mergeCell ref="J9:J10"/>
    <mergeCell ref="K9:K10"/>
  </mergeCells>
  <pageMargins left="0.75" right="0.75" top="1" bottom="1" header="0.5" footer="0.5"/>
  <pageSetup paperSize="9" scale="7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84"/>
  <sheetViews>
    <sheetView zoomScale="55" zoomScaleNormal="55" workbookViewId="0">
      <selection activeCell="G7" sqref="G7:K7"/>
    </sheetView>
  </sheetViews>
  <sheetFormatPr defaultColWidth="9" defaultRowHeight="16.5"/>
  <cols>
    <col min="1" max="1" width="12.175" style="1" customWidth="1"/>
    <col min="2" max="2" width="25.45" style="1" customWidth="1"/>
    <col min="3" max="3" width="36.5583333333333" style="1" customWidth="1"/>
    <col min="4" max="4" width="20.9083333333333" style="1" customWidth="1"/>
    <col min="5" max="5" width="14.3083333333333" style="1" customWidth="1"/>
    <col min="6" max="6" width="18.9" style="1" customWidth="1"/>
    <col min="7" max="7" width="18.9" style="4" customWidth="1"/>
    <col min="8" max="8" width="55.6833333333333" style="1" customWidth="1"/>
    <col min="9" max="9" width="12.05" style="1" customWidth="1"/>
    <col min="10" max="10" width="10.3583333333333" style="1" customWidth="1"/>
    <col min="11" max="11" width="29.0833333333333" style="449" customWidth="1"/>
    <col min="12" max="16384" width="9" style="1"/>
  </cols>
  <sheetData>
    <row r="1" s="1" customFormat="1" ht="34.95" customHeight="1" spans="1:11">
      <c r="A1" s="5"/>
      <c r="G1" s="4"/>
      <c r="K1" s="449"/>
    </row>
    <row r="2" s="1" customFormat="1" ht="65" customHeight="1" spans="1:11">
      <c r="A2" s="6" t="s">
        <v>72</v>
      </c>
      <c r="B2" s="6"/>
      <c r="C2" s="6"/>
      <c r="D2" s="6"/>
      <c r="E2" s="6"/>
      <c r="F2" s="6"/>
      <c r="G2" s="7"/>
      <c r="H2" s="6"/>
      <c r="I2" s="6"/>
      <c r="J2" s="6"/>
      <c r="K2" s="464"/>
    </row>
    <row r="3" s="2" customFormat="1" ht="69" customHeight="1" spans="1:11">
      <c r="A3" s="8" t="s">
        <v>73</v>
      </c>
      <c r="B3" s="80" t="s">
        <v>1550</v>
      </c>
      <c r="C3" s="80"/>
      <c r="D3" s="80"/>
      <c r="E3" s="80"/>
      <c r="F3" s="10" t="s">
        <v>75</v>
      </c>
      <c r="G3" s="11" t="s">
        <v>1550</v>
      </c>
      <c r="H3" s="11"/>
      <c r="I3" s="11"/>
      <c r="J3" s="11"/>
      <c r="K3" s="39"/>
    </row>
    <row r="4" s="2" customFormat="1" ht="69" customHeight="1" spans="1:11">
      <c r="A4" s="8" t="s">
        <v>76</v>
      </c>
      <c r="B4" s="10" t="s">
        <v>77</v>
      </c>
      <c r="C4" s="12">
        <v>1989</v>
      </c>
      <c r="D4" s="13"/>
      <c r="E4" s="14"/>
      <c r="F4" s="10" t="s">
        <v>78</v>
      </c>
      <c r="G4" s="11">
        <v>15</v>
      </c>
      <c r="H4" s="11"/>
      <c r="I4" s="11"/>
      <c r="J4" s="11"/>
      <c r="K4" s="39"/>
    </row>
    <row r="5" s="2" customFormat="1" ht="67" customHeight="1" spans="1:11">
      <c r="A5" s="8" t="s">
        <v>79</v>
      </c>
      <c r="B5" s="8" t="s">
        <v>80</v>
      </c>
      <c r="C5" s="8">
        <v>65595.784349</v>
      </c>
      <c r="D5" s="8"/>
      <c r="E5" s="8"/>
      <c r="F5" s="8" t="s">
        <v>82</v>
      </c>
      <c r="G5" s="16">
        <v>65595.784349</v>
      </c>
      <c r="H5" s="16"/>
      <c r="I5" s="16"/>
      <c r="J5" s="16"/>
      <c r="K5" s="39"/>
    </row>
    <row r="6" s="2" customFormat="1" ht="67" customHeight="1" spans="1:11">
      <c r="A6" s="8"/>
      <c r="B6" s="8" t="s">
        <v>83</v>
      </c>
      <c r="C6" s="17">
        <v>49316.66</v>
      </c>
      <c r="D6" s="17"/>
      <c r="E6" s="17"/>
      <c r="F6" s="8" t="s">
        <v>84</v>
      </c>
      <c r="G6" s="18">
        <v>61657.47</v>
      </c>
      <c r="H6" s="18"/>
      <c r="I6" s="18"/>
      <c r="J6" s="18"/>
      <c r="K6" s="40"/>
    </row>
    <row r="7" s="2" customFormat="1" ht="67" customHeight="1" spans="1:11">
      <c r="A7" s="19"/>
      <c r="B7" s="20" t="s">
        <v>85</v>
      </c>
      <c r="C7" s="17">
        <v>16279.12</v>
      </c>
      <c r="D7" s="17"/>
      <c r="E7" s="17"/>
      <c r="F7" s="8" t="s">
        <v>86</v>
      </c>
      <c r="G7" s="18">
        <v>3938.31</v>
      </c>
      <c r="H7" s="18"/>
      <c r="I7" s="18"/>
      <c r="J7" s="18"/>
      <c r="K7" s="40"/>
    </row>
    <row r="8" s="3" customFormat="1" ht="189" customHeight="1" spans="1:11">
      <c r="A8" s="21" t="s">
        <v>87</v>
      </c>
      <c r="B8" s="67" t="s">
        <v>1551</v>
      </c>
      <c r="C8" s="68"/>
      <c r="D8" s="68"/>
      <c r="E8" s="68"/>
      <c r="F8" s="68"/>
      <c r="G8" s="68"/>
      <c r="H8" s="68"/>
      <c r="I8" s="68"/>
      <c r="J8" s="68"/>
      <c r="K8" s="465"/>
    </row>
    <row r="9" s="3" customFormat="1" ht="51" customHeight="1" spans="1:11">
      <c r="A9" s="8" t="s">
        <v>1</v>
      </c>
      <c r="B9" s="20" t="s">
        <v>468</v>
      </c>
      <c r="C9" s="20" t="s">
        <v>90</v>
      </c>
      <c r="D9" s="20" t="s">
        <v>91</v>
      </c>
      <c r="E9" s="20" t="s">
        <v>92</v>
      </c>
      <c r="F9" s="24" t="s">
        <v>93</v>
      </c>
      <c r="G9" s="25"/>
      <c r="H9" s="26"/>
      <c r="I9" s="20" t="s">
        <v>94</v>
      </c>
      <c r="J9" s="44" t="s">
        <v>95</v>
      </c>
      <c r="K9" s="237" t="s">
        <v>96</v>
      </c>
    </row>
    <row r="10" s="3" customFormat="1" ht="51" customHeight="1" spans="1:11">
      <c r="A10" s="8"/>
      <c r="B10" s="20"/>
      <c r="C10" s="20"/>
      <c r="D10" s="20"/>
      <c r="E10" s="20"/>
      <c r="F10" s="27" t="s">
        <v>97</v>
      </c>
      <c r="G10" s="27" t="s">
        <v>98</v>
      </c>
      <c r="H10" s="27" t="s">
        <v>99</v>
      </c>
      <c r="I10" s="20"/>
      <c r="J10" s="45"/>
      <c r="K10" s="237"/>
    </row>
    <row r="11" s="3" customFormat="1" ht="55" customHeight="1" spans="1:11">
      <c r="A11" s="450">
        <v>1</v>
      </c>
      <c r="B11" s="451" t="s">
        <v>1552</v>
      </c>
      <c r="C11" s="452" t="s">
        <v>1553</v>
      </c>
      <c r="D11" s="452" t="s">
        <v>1554</v>
      </c>
      <c r="E11" s="453">
        <v>200</v>
      </c>
      <c r="F11" s="452" t="s">
        <v>109</v>
      </c>
      <c r="G11" s="454" t="s">
        <v>110</v>
      </c>
      <c r="H11" s="454" t="s">
        <v>607</v>
      </c>
      <c r="I11" s="454" t="s">
        <v>106</v>
      </c>
      <c r="J11" s="466" t="s">
        <v>199</v>
      </c>
      <c r="K11" s="467">
        <v>1</v>
      </c>
    </row>
    <row r="12" s="3" customFormat="1" ht="55" customHeight="1" spans="1:11">
      <c r="A12" s="450"/>
      <c r="B12" s="451"/>
      <c r="C12" s="452"/>
      <c r="D12" s="452"/>
      <c r="E12" s="452"/>
      <c r="F12" s="452" t="s">
        <v>109</v>
      </c>
      <c r="G12" s="454" t="s">
        <v>115</v>
      </c>
      <c r="H12" s="454" t="s">
        <v>1555</v>
      </c>
      <c r="I12" s="454" t="s">
        <v>106</v>
      </c>
      <c r="J12" s="466" t="s">
        <v>199</v>
      </c>
      <c r="K12" s="467">
        <v>1</v>
      </c>
    </row>
    <row r="13" s="3" customFormat="1" ht="55" customHeight="1" spans="1:11">
      <c r="A13" s="450"/>
      <c r="B13" s="451"/>
      <c r="C13" s="452"/>
      <c r="D13" s="452"/>
      <c r="E13" s="452"/>
      <c r="F13" s="452" t="s">
        <v>109</v>
      </c>
      <c r="G13" s="454" t="s">
        <v>113</v>
      </c>
      <c r="H13" s="454" t="s">
        <v>1556</v>
      </c>
      <c r="I13" s="454" t="s">
        <v>106</v>
      </c>
      <c r="J13" s="466" t="s">
        <v>199</v>
      </c>
      <c r="K13" s="467">
        <v>1</v>
      </c>
    </row>
    <row r="14" s="3" customFormat="1" ht="55" customHeight="1" spans="1:11">
      <c r="A14" s="450"/>
      <c r="B14" s="451"/>
      <c r="C14" s="452"/>
      <c r="D14" s="452"/>
      <c r="E14" s="452"/>
      <c r="F14" s="452" t="s">
        <v>103</v>
      </c>
      <c r="G14" s="452" t="s">
        <v>1557</v>
      </c>
      <c r="H14" s="454" t="s">
        <v>1558</v>
      </c>
      <c r="I14" s="454" t="s">
        <v>106</v>
      </c>
      <c r="J14" s="466" t="s">
        <v>199</v>
      </c>
      <c r="K14" s="467">
        <v>1</v>
      </c>
    </row>
    <row r="15" s="3" customFormat="1" ht="55" customHeight="1" spans="1:11">
      <c r="A15" s="450"/>
      <c r="B15" s="451"/>
      <c r="C15" s="452"/>
      <c r="D15" s="452"/>
      <c r="E15" s="452"/>
      <c r="F15" s="452" t="s">
        <v>117</v>
      </c>
      <c r="G15" s="452" t="s">
        <v>118</v>
      </c>
      <c r="H15" s="454" t="s">
        <v>1559</v>
      </c>
      <c r="I15" s="454" t="s">
        <v>106</v>
      </c>
      <c r="J15" s="454" t="s">
        <v>112</v>
      </c>
      <c r="K15" s="467">
        <v>0.96</v>
      </c>
    </row>
    <row r="16" s="3" customFormat="1" ht="55" customHeight="1" spans="1:11">
      <c r="A16" s="450">
        <v>2</v>
      </c>
      <c r="B16" s="451" t="s">
        <v>1560</v>
      </c>
      <c r="C16" s="452" t="s">
        <v>1561</v>
      </c>
      <c r="D16" s="452" t="s">
        <v>1562</v>
      </c>
      <c r="E16" s="453">
        <v>400</v>
      </c>
      <c r="F16" s="452" t="s">
        <v>109</v>
      </c>
      <c r="G16" s="454" t="s">
        <v>110</v>
      </c>
      <c r="H16" s="454" t="s">
        <v>1563</v>
      </c>
      <c r="I16" s="454" t="s">
        <v>106</v>
      </c>
      <c r="J16" s="454" t="s">
        <v>112</v>
      </c>
      <c r="K16" s="468" t="s">
        <v>1564</v>
      </c>
    </row>
    <row r="17" s="3" customFormat="1" ht="55" customHeight="1" spans="1:11">
      <c r="A17" s="450"/>
      <c r="B17" s="451"/>
      <c r="C17" s="452"/>
      <c r="D17" s="452"/>
      <c r="E17" s="452"/>
      <c r="F17" s="452" t="s">
        <v>109</v>
      </c>
      <c r="G17" s="454" t="s">
        <v>115</v>
      </c>
      <c r="H17" s="454" t="s">
        <v>1555</v>
      </c>
      <c r="I17" s="454" t="s">
        <v>106</v>
      </c>
      <c r="J17" s="466" t="s">
        <v>199</v>
      </c>
      <c r="K17" s="467">
        <v>1</v>
      </c>
    </row>
    <row r="18" s="3" customFormat="1" ht="55" customHeight="1" spans="1:11">
      <c r="A18" s="450"/>
      <c r="B18" s="451"/>
      <c r="C18" s="452"/>
      <c r="D18" s="452"/>
      <c r="E18" s="452"/>
      <c r="F18" s="452" t="s">
        <v>109</v>
      </c>
      <c r="G18" s="454" t="s">
        <v>1565</v>
      </c>
      <c r="H18" s="454" t="s">
        <v>1566</v>
      </c>
      <c r="I18" s="454" t="s">
        <v>106</v>
      </c>
      <c r="J18" s="466" t="s">
        <v>199</v>
      </c>
      <c r="K18" s="468" t="s">
        <v>1567</v>
      </c>
    </row>
    <row r="19" s="3" customFormat="1" ht="55" customHeight="1" spans="1:11">
      <c r="A19" s="450"/>
      <c r="B19" s="451"/>
      <c r="C19" s="452"/>
      <c r="D19" s="452"/>
      <c r="E19" s="452"/>
      <c r="F19" s="452" t="s">
        <v>103</v>
      </c>
      <c r="G19" s="452" t="s">
        <v>1557</v>
      </c>
      <c r="H19" s="454" t="s">
        <v>1558</v>
      </c>
      <c r="I19" s="454" t="s">
        <v>106</v>
      </c>
      <c r="J19" s="466" t="s">
        <v>199</v>
      </c>
      <c r="K19" s="467">
        <v>1</v>
      </c>
    </row>
    <row r="20" s="3" customFormat="1" ht="55" customHeight="1" spans="1:11">
      <c r="A20" s="450"/>
      <c r="B20" s="451"/>
      <c r="C20" s="452"/>
      <c r="D20" s="452"/>
      <c r="E20" s="452"/>
      <c r="F20" s="452" t="s">
        <v>117</v>
      </c>
      <c r="G20" s="452" t="s">
        <v>118</v>
      </c>
      <c r="H20" s="454" t="s">
        <v>1568</v>
      </c>
      <c r="I20" s="454" t="s">
        <v>106</v>
      </c>
      <c r="J20" s="454" t="s">
        <v>112</v>
      </c>
      <c r="K20" s="467">
        <v>0.3</v>
      </c>
    </row>
    <row r="21" s="3" customFormat="1" ht="55" customHeight="1" spans="1:11">
      <c r="A21" s="450">
        <v>3</v>
      </c>
      <c r="B21" s="451" t="s">
        <v>1569</v>
      </c>
      <c r="C21" s="452" t="s">
        <v>1570</v>
      </c>
      <c r="D21" s="452" t="s">
        <v>1571</v>
      </c>
      <c r="E21" s="453">
        <v>18.7</v>
      </c>
      <c r="F21" s="452" t="s">
        <v>109</v>
      </c>
      <c r="G21" s="454" t="s">
        <v>110</v>
      </c>
      <c r="H21" s="454" t="s">
        <v>1563</v>
      </c>
      <c r="I21" s="454" t="s">
        <v>106</v>
      </c>
      <c r="J21" s="454" t="s">
        <v>112</v>
      </c>
      <c r="K21" s="468" t="s">
        <v>1572</v>
      </c>
    </row>
    <row r="22" s="3" customFormat="1" ht="55" customHeight="1" spans="1:11">
      <c r="A22" s="450"/>
      <c r="B22" s="451"/>
      <c r="C22" s="452"/>
      <c r="D22" s="452"/>
      <c r="E22" s="452"/>
      <c r="F22" s="452" t="s">
        <v>109</v>
      </c>
      <c r="G22" s="454" t="s">
        <v>115</v>
      </c>
      <c r="H22" s="454" t="s">
        <v>1555</v>
      </c>
      <c r="I22" s="454" t="s">
        <v>106</v>
      </c>
      <c r="J22" s="466" t="s">
        <v>199</v>
      </c>
      <c r="K22" s="467">
        <v>1</v>
      </c>
    </row>
    <row r="23" s="3" customFormat="1" ht="55" customHeight="1" spans="1:11">
      <c r="A23" s="450"/>
      <c r="B23" s="451"/>
      <c r="C23" s="452"/>
      <c r="D23" s="452"/>
      <c r="E23" s="452"/>
      <c r="F23" s="452" t="s">
        <v>109</v>
      </c>
      <c r="G23" s="454" t="s">
        <v>1565</v>
      </c>
      <c r="H23" s="454" t="s">
        <v>1566</v>
      </c>
      <c r="I23" s="454" t="s">
        <v>106</v>
      </c>
      <c r="J23" s="454" t="s">
        <v>112</v>
      </c>
      <c r="K23" s="468" t="s">
        <v>1573</v>
      </c>
    </row>
    <row r="24" s="3" customFormat="1" ht="55" customHeight="1" spans="1:11">
      <c r="A24" s="450"/>
      <c r="B24" s="451"/>
      <c r="C24" s="452"/>
      <c r="D24" s="452"/>
      <c r="E24" s="452"/>
      <c r="F24" s="452" t="s">
        <v>103</v>
      </c>
      <c r="G24" s="452" t="s">
        <v>1557</v>
      </c>
      <c r="H24" s="454" t="s">
        <v>1558</v>
      </c>
      <c r="I24" s="454" t="s">
        <v>106</v>
      </c>
      <c r="J24" s="466" t="s">
        <v>199</v>
      </c>
      <c r="K24" s="467">
        <v>1</v>
      </c>
    </row>
    <row r="25" s="3" customFormat="1" ht="55" customHeight="1" spans="1:11">
      <c r="A25" s="450"/>
      <c r="B25" s="451"/>
      <c r="C25" s="452"/>
      <c r="D25" s="452"/>
      <c r="E25" s="452"/>
      <c r="F25" s="452" t="s">
        <v>117</v>
      </c>
      <c r="G25" s="452" t="s">
        <v>118</v>
      </c>
      <c r="H25" s="454" t="s">
        <v>1574</v>
      </c>
      <c r="I25" s="454" t="s">
        <v>106</v>
      </c>
      <c r="J25" s="466" t="s">
        <v>199</v>
      </c>
      <c r="K25" s="468">
        <v>0</v>
      </c>
    </row>
    <row r="26" s="3" customFormat="1" ht="55" customHeight="1" spans="1:11">
      <c r="A26" s="450">
        <v>4</v>
      </c>
      <c r="B26" s="451" t="s">
        <v>1575</v>
      </c>
      <c r="C26" s="452" t="s">
        <v>1576</v>
      </c>
      <c r="D26" s="452" t="s">
        <v>1577</v>
      </c>
      <c r="E26" s="453">
        <v>10</v>
      </c>
      <c r="F26" s="452" t="s">
        <v>109</v>
      </c>
      <c r="G26" s="454" t="s">
        <v>110</v>
      </c>
      <c r="H26" s="454" t="s">
        <v>607</v>
      </c>
      <c r="I26" s="454" t="s">
        <v>106</v>
      </c>
      <c r="J26" s="466" t="s">
        <v>199</v>
      </c>
      <c r="K26" s="467">
        <v>1</v>
      </c>
    </row>
    <row r="27" s="3" customFormat="1" ht="55" customHeight="1" spans="1:11">
      <c r="A27" s="450"/>
      <c r="B27" s="451"/>
      <c r="C27" s="452"/>
      <c r="D27" s="452"/>
      <c r="E27" s="452"/>
      <c r="F27" s="452" t="s">
        <v>109</v>
      </c>
      <c r="G27" s="454" t="s">
        <v>115</v>
      </c>
      <c r="H27" s="454" t="s">
        <v>1555</v>
      </c>
      <c r="I27" s="454" t="s">
        <v>106</v>
      </c>
      <c r="J27" s="466" t="s">
        <v>199</v>
      </c>
      <c r="K27" s="467">
        <v>1</v>
      </c>
    </row>
    <row r="28" s="3" customFormat="1" ht="55" customHeight="1" spans="1:11">
      <c r="A28" s="450"/>
      <c r="B28" s="451"/>
      <c r="C28" s="452"/>
      <c r="D28" s="452"/>
      <c r="E28" s="452"/>
      <c r="F28" s="452" t="s">
        <v>109</v>
      </c>
      <c r="G28" s="454" t="s">
        <v>1565</v>
      </c>
      <c r="H28" s="454" t="s">
        <v>1578</v>
      </c>
      <c r="I28" s="454" t="s">
        <v>106</v>
      </c>
      <c r="J28" s="454" t="s">
        <v>112</v>
      </c>
      <c r="K28" s="468">
        <v>5</v>
      </c>
    </row>
    <row r="29" s="3" customFormat="1" ht="55" customHeight="1" spans="1:11">
      <c r="A29" s="450"/>
      <c r="B29" s="451"/>
      <c r="C29" s="452"/>
      <c r="D29" s="452"/>
      <c r="E29" s="452"/>
      <c r="F29" s="452" t="s">
        <v>103</v>
      </c>
      <c r="G29" s="452" t="s">
        <v>1557</v>
      </c>
      <c r="H29" s="454" t="s">
        <v>1558</v>
      </c>
      <c r="I29" s="454" t="s">
        <v>106</v>
      </c>
      <c r="J29" s="466" t="s">
        <v>199</v>
      </c>
      <c r="K29" s="467">
        <v>1</v>
      </c>
    </row>
    <row r="30" s="3" customFormat="1" ht="55" customHeight="1" spans="1:11">
      <c r="A30" s="450"/>
      <c r="B30" s="451"/>
      <c r="C30" s="452"/>
      <c r="D30" s="452"/>
      <c r="E30" s="452"/>
      <c r="F30" s="452" t="s">
        <v>117</v>
      </c>
      <c r="G30" s="452" t="s">
        <v>118</v>
      </c>
      <c r="H30" s="454" t="s">
        <v>1559</v>
      </c>
      <c r="I30" s="454" t="s">
        <v>106</v>
      </c>
      <c r="J30" s="454" t="s">
        <v>112</v>
      </c>
      <c r="K30" s="467">
        <v>0.9</v>
      </c>
    </row>
    <row r="31" s="3" customFormat="1" ht="55" customHeight="1" spans="1:11">
      <c r="A31" s="450">
        <v>5</v>
      </c>
      <c r="B31" s="451" t="s">
        <v>1579</v>
      </c>
      <c r="C31" s="452" t="s">
        <v>1580</v>
      </c>
      <c r="D31" s="452" t="s">
        <v>1581</v>
      </c>
      <c r="E31" s="453">
        <v>30</v>
      </c>
      <c r="F31" s="452" t="s">
        <v>109</v>
      </c>
      <c r="G31" s="454" t="s">
        <v>110</v>
      </c>
      <c r="H31" s="454" t="s">
        <v>1328</v>
      </c>
      <c r="I31" s="454" t="s">
        <v>106</v>
      </c>
      <c r="J31" s="454" t="s">
        <v>112</v>
      </c>
      <c r="K31" s="468" t="s">
        <v>1301</v>
      </c>
    </row>
    <row r="32" s="3" customFormat="1" ht="55" customHeight="1" spans="1:11">
      <c r="A32" s="450"/>
      <c r="B32" s="451"/>
      <c r="C32" s="452"/>
      <c r="D32" s="452"/>
      <c r="E32" s="453"/>
      <c r="F32" s="452" t="s">
        <v>109</v>
      </c>
      <c r="G32" s="454" t="s">
        <v>115</v>
      </c>
      <c r="H32" s="454" t="s">
        <v>1555</v>
      </c>
      <c r="I32" s="454" t="s">
        <v>106</v>
      </c>
      <c r="J32" s="466" t="s">
        <v>199</v>
      </c>
      <c r="K32" s="467">
        <v>1</v>
      </c>
    </row>
    <row r="33" s="3" customFormat="1" ht="55" customHeight="1" spans="1:11">
      <c r="A33" s="450"/>
      <c r="B33" s="451"/>
      <c r="C33" s="452"/>
      <c r="D33" s="452"/>
      <c r="E33" s="452"/>
      <c r="F33" s="452" t="s">
        <v>109</v>
      </c>
      <c r="G33" s="454" t="s">
        <v>115</v>
      </c>
      <c r="H33" s="454" t="s">
        <v>1582</v>
      </c>
      <c r="I33" s="454" t="s">
        <v>106</v>
      </c>
      <c r="J33" s="454" t="s">
        <v>112</v>
      </c>
      <c r="K33" s="468" t="s">
        <v>1583</v>
      </c>
    </row>
    <row r="34" s="3" customFormat="1" ht="55" customHeight="1" spans="1:11">
      <c r="A34" s="450"/>
      <c r="B34" s="451"/>
      <c r="C34" s="452"/>
      <c r="D34" s="452"/>
      <c r="E34" s="452"/>
      <c r="F34" s="454" t="s">
        <v>103</v>
      </c>
      <c r="G34" s="454" t="s">
        <v>1557</v>
      </c>
      <c r="H34" s="454" t="s">
        <v>1584</v>
      </c>
      <c r="I34" s="454" t="s">
        <v>106</v>
      </c>
      <c r="J34" s="466" t="s">
        <v>107</v>
      </c>
      <c r="K34" s="468" t="s">
        <v>1585</v>
      </c>
    </row>
    <row r="35" s="3" customFormat="1" ht="55" customHeight="1" spans="1:11">
      <c r="A35" s="450"/>
      <c r="B35" s="451"/>
      <c r="C35" s="452"/>
      <c r="D35" s="452"/>
      <c r="E35" s="452"/>
      <c r="F35" s="452" t="s">
        <v>117</v>
      </c>
      <c r="G35" s="452" t="s">
        <v>118</v>
      </c>
      <c r="H35" s="454" t="s">
        <v>1586</v>
      </c>
      <c r="I35" s="454" t="s">
        <v>106</v>
      </c>
      <c r="J35" s="466" t="s">
        <v>112</v>
      </c>
      <c r="K35" s="467">
        <v>0.85</v>
      </c>
    </row>
    <row r="36" s="3" customFormat="1" ht="55" customHeight="1" spans="1:11">
      <c r="A36" s="450">
        <v>6</v>
      </c>
      <c r="B36" s="451" t="s">
        <v>1587</v>
      </c>
      <c r="C36" s="452" t="s">
        <v>1588</v>
      </c>
      <c r="D36" s="452" t="s">
        <v>1589</v>
      </c>
      <c r="E36" s="453">
        <v>1134</v>
      </c>
      <c r="F36" s="452" t="s">
        <v>109</v>
      </c>
      <c r="G36" s="454" t="s">
        <v>115</v>
      </c>
      <c r="H36" s="454" t="s">
        <v>706</v>
      </c>
      <c r="I36" s="454" t="s">
        <v>106</v>
      </c>
      <c r="J36" s="466" t="s">
        <v>199</v>
      </c>
      <c r="K36" s="467">
        <v>1</v>
      </c>
    </row>
    <row r="37" s="3" customFormat="1" ht="55" customHeight="1" spans="1:11">
      <c r="A37" s="450"/>
      <c r="B37" s="451"/>
      <c r="C37" s="452"/>
      <c r="D37" s="452"/>
      <c r="E37" s="452"/>
      <c r="F37" s="452" t="s">
        <v>109</v>
      </c>
      <c r="G37" s="454" t="s">
        <v>113</v>
      </c>
      <c r="H37" s="454" t="s">
        <v>239</v>
      </c>
      <c r="I37" s="454" t="s">
        <v>106</v>
      </c>
      <c r="J37" s="466" t="s">
        <v>199</v>
      </c>
      <c r="K37" s="467">
        <v>1</v>
      </c>
    </row>
    <row r="38" s="3" customFormat="1" ht="55" customHeight="1" spans="1:11">
      <c r="A38" s="450"/>
      <c r="B38" s="451"/>
      <c r="C38" s="452"/>
      <c r="D38" s="452"/>
      <c r="E38" s="452"/>
      <c r="F38" s="452" t="s">
        <v>109</v>
      </c>
      <c r="G38" s="454" t="s">
        <v>1565</v>
      </c>
      <c r="H38" s="454" t="s">
        <v>1566</v>
      </c>
      <c r="I38" s="454" t="s">
        <v>106</v>
      </c>
      <c r="J38" s="454" t="s">
        <v>112</v>
      </c>
      <c r="K38" s="468" t="s">
        <v>1573</v>
      </c>
    </row>
    <row r="39" s="3" customFormat="1" ht="55" customHeight="1" spans="1:11">
      <c r="A39" s="450"/>
      <c r="B39" s="451"/>
      <c r="C39" s="452"/>
      <c r="D39" s="452"/>
      <c r="E39" s="452"/>
      <c r="F39" s="452" t="s">
        <v>103</v>
      </c>
      <c r="G39" s="452" t="s">
        <v>1557</v>
      </c>
      <c r="H39" s="454" t="s">
        <v>1558</v>
      </c>
      <c r="I39" s="454" t="s">
        <v>106</v>
      </c>
      <c r="J39" s="466" t="s">
        <v>199</v>
      </c>
      <c r="K39" s="467">
        <v>1</v>
      </c>
    </row>
    <row r="40" s="3" customFormat="1" ht="55" customHeight="1" spans="1:11">
      <c r="A40" s="450"/>
      <c r="B40" s="451"/>
      <c r="C40" s="452"/>
      <c r="D40" s="452"/>
      <c r="E40" s="452"/>
      <c r="F40" s="452" t="s">
        <v>117</v>
      </c>
      <c r="G40" s="452" t="s">
        <v>118</v>
      </c>
      <c r="H40" s="454" t="s">
        <v>1574</v>
      </c>
      <c r="I40" s="454" t="s">
        <v>106</v>
      </c>
      <c r="J40" s="466" t="s">
        <v>199</v>
      </c>
      <c r="K40" s="468">
        <v>0</v>
      </c>
    </row>
    <row r="41" s="3" customFormat="1" ht="55" customHeight="1" spans="1:11">
      <c r="A41" s="450">
        <v>7</v>
      </c>
      <c r="B41" s="451" t="s">
        <v>462</v>
      </c>
      <c r="C41" s="452" t="s">
        <v>1590</v>
      </c>
      <c r="D41" s="452" t="s">
        <v>1591</v>
      </c>
      <c r="E41" s="453">
        <v>0.66</v>
      </c>
      <c r="F41" s="452" t="s">
        <v>109</v>
      </c>
      <c r="G41" s="454" t="s">
        <v>110</v>
      </c>
      <c r="H41" s="454" t="s">
        <v>405</v>
      </c>
      <c r="I41" s="454" t="s">
        <v>106</v>
      </c>
      <c r="J41" s="466" t="s">
        <v>199</v>
      </c>
      <c r="K41" s="468" t="s">
        <v>461</v>
      </c>
    </row>
    <row r="42" s="3" customFormat="1" ht="55" customHeight="1" spans="1:11">
      <c r="A42" s="450"/>
      <c r="B42" s="451"/>
      <c r="C42" s="452"/>
      <c r="D42" s="452"/>
      <c r="E42" s="452"/>
      <c r="F42" s="452" t="s">
        <v>109</v>
      </c>
      <c r="G42" s="454" t="s">
        <v>115</v>
      </c>
      <c r="H42" s="454" t="s">
        <v>1555</v>
      </c>
      <c r="I42" s="454" t="s">
        <v>106</v>
      </c>
      <c r="J42" s="466" t="s">
        <v>199</v>
      </c>
      <c r="K42" s="467">
        <v>1</v>
      </c>
    </row>
    <row r="43" s="3" customFormat="1" ht="55" customHeight="1" spans="1:11">
      <c r="A43" s="450"/>
      <c r="B43" s="451"/>
      <c r="C43" s="452"/>
      <c r="D43" s="452"/>
      <c r="E43" s="452"/>
      <c r="F43" s="452" t="s">
        <v>109</v>
      </c>
      <c r="G43" s="454" t="s">
        <v>113</v>
      </c>
      <c r="H43" s="454" t="s">
        <v>1592</v>
      </c>
      <c r="I43" s="454" t="s">
        <v>106</v>
      </c>
      <c r="J43" s="466" t="s">
        <v>199</v>
      </c>
      <c r="K43" s="467">
        <v>1</v>
      </c>
    </row>
    <row r="44" s="3" customFormat="1" ht="55" customHeight="1" spans="1:11">
      <c r="A44" s="450"/>
      <c r="B44" s="451"/>
      <c r="C44" s="452"/>
      <c r="D44" s="452"/>
      <c r="E44" s="452"/>
      <c r="F44" s="452" t="s">
        <v>117</v>
      </c>
      <c r="G44" s="454" t="s">
        <v>118</v>
      </c>
      <c r="H44" s="454" t="s">
        <v>1593</v>
      </c>
      <c r="I44" s="454" t="s">
        <v>106</v>
      </c>
      <c r="J44" s="454" t="s">
        <v>112</v>
      </c>
      <c r="K44" s="467">
        <v>0.96</v>
      </c>
    </row>
    <row r="45" s="3" customFormat="1" ht="55" customHeight="1" spans="1:11">
      <c r="A45" s="450"/>
      <c r="B45" s="451"/>
      <c r="C45" s="452"/>
      <c r="D45" s="452"/>
      <c r="E45" s="452"/>
      <c r="F45" s="452" t="s">
        <v>103</v>
      </c>
      <c r="G45" s="452" t="s">
        <v>104</v>
      </c>
      <c r="H45" s="454" t="s">
        <v>1594</v>
      </c>
      <c r="I45" s="454" t="s">
        <v>106</v>
      </c>
      <c r="J45" s="466" t="s">
        <v>199</v>
      </c>
      <c r="K45" s="467">
        <v>1</v>
      </c>
    </row>
    <row r="46" s="3" customFormat="1" ht="55" customHeight="1" spans="1:11">
      <c r="A46" s="450">
        <v>8</v>
      </c>
      <c r="B46" s="451" t="s">
        <v>1595</v>
      </c>
      <c r="C46" s="452" t="s">
        <v>1596</v>
      </c>
      <c r="D46" s="452" t="s">
        <v>1597</v>
      </c>
      <c r="E46" s="453">
        <v>8</v>
      </c>
      <c r="F46" s="452" t="s">
        <v>109</v>
      </c>
      <c r="G46" s="454" t="s">
        <v>110</v>
      </c>
      <c r="H46" s="454" t="s">
        <v>1598</v>
      </c>
      <c r="I46" s="454" t="s">
        <v>106</v>
      </c>
      <c r="J46" s="454" t="s">
        <v>199</v>
      </c>
      <c r="K46" s="468" t="s">
        <v>219</v>
      </c>
    </row>
    <row r="47" s="3" customFormat="1" ht="55" customHeight="1" spans="1:11">
      <c r="A47" s="450"/>
      <c r="B47" s="451"/>
      <c r="C47" s="452"/>
      <c r="D47" s="452"/>
      <c r="E47" s="452"/>
      <c r="F47" s="452" t="s">
        <v>109</v>
      </c>
      <c r="G47" s="454" t="s">
        <v>115</v>
      </c>
      <c r="H47" s="454" t="s">
        <v>1599</v>
      </c>
      <c r="I47" s="454" t="s">
        <v>106</v>
      </c>
      <c r="J47" s="466" t="s">
        <v>199</v>
      </c>
      <c r="K47" s="467">
        <v>1</v>
      </c>
    </row>
    <row r="48" s="3" customFormat="1" ht="55" customHeight="1" spans="1:11">
      <c r="A48" s="450"/>
      <c r="B48" s="451"/>
      <c r="C48" s="452"/>
      <c r="D48" s="452"/>
      <c r="E48" s="452"/>
      <c r="F48" s="452" t="s">
        <v>109</v>
      </c>
      <c r="G48" s="454" t="s">
        <v>113</v>
      </c>
      <c r="H48" s="454" t="s">
        <v>1600</v>
      </c>
      <c r="I48" s="454" t="s">
        <v>106</v>
      </c>
      <c r="J48" s="466" t="s">
        <v>199</v>
      </c>
      <c r="K48" s="468" t="s">
        <v>1601</v>
      </c>
    </row>
    <row r="49" s="3" customFormat="1" ht="55" customHeight="1" spans="1:11">
      <c r="A49" s="450"/>
      <c r="B49" s="451"/>
      <c r="C49" s="452"/>
      <c r="D49" s="452"/>
      <c r="E49" s="452"/>
      <c r="F49" s="452" t="s">
        <v>117</v>
      </c>
      <c r="G49" s="454" t="s">
        <v>118</v>
      </c>
      <c r="H49" s="454" t="s">
        <v>1602</v>
      </c>
      <c r="I49" s="454" t="s">
        <v>106</v>
      </c>
      <c r="J49" s="466" t="s">
        <v>199</v>
      </c>
      <c r="K49" s="467">
        <v>1</v>
      </c>
    </row>
    <row r="50" s="3" customFormat="1" ht="55" customHeight="1" spans="1:11">
      <c r="A50" s="450"/>
      <c r="B50" s="451"/>
      <c r="C50" s="452"/>
      <c r="D50" s="452"/>
      <c r="E50" s="452"/>
      <c r="F50" s="452" t="s">
        <v>103</v>
      </c>
      <c r="G50" s="452" t="s">
        <v>1557</v>
      </c>
      <c r="H50" s="454" t="s">
        <v>1603</v>
      </c>
      <c r="I50" s="454" t="s">
        <v>106</v>
      </c>
      <c r="J50" s="466" t="s">
        <v>199</v>
      </c>
      <c r="K50" s="467">
        <v>1</v>
      </c>
    </row>
    <row r="51" s="3" customFormat="1" ht="55" customHeight="1" spans="1:11">
      <c r="A51" s="450">
        <v>9</v>
      </c>
      <c r="B51" s="451" t="s">
        <v>1604</v>
      </c>
      <c r="C51" s="452" t="s">
        <v>1605</v>
      </c>
      <c r="D51" s="452" t="s">
        <v>1597</v>
      </c>
      <c r="E51" s="453">
        <v>150</v>
      </c>
      <c r="F51" s="452" t="s">
        <v>109</v>
      </c>
      <c r="G51" s="454" t="s">
        <v>115</v>
      </c>
      <c r="H51" s="454" t="s">
        <v>706</v>
      </c>
      <c r="I51" s="454" t="s">
        <v>106</v>
      </c>
      <c r="J51" s="466" t="s">
        <v>199</v>
      </c>
      <c r="K51" s="467">
        <v>1</v>
      </c>
    </row>
    <row r="52" s="3" customFormat="1" ht="55" customHeight="1" spans="1:11">
      <c r="A52" s="450"/>
      <c r="B52" s="451"/>
      <c r="C52" s="452"/>
      <c r="D52" s="452"/>
      <c r="E52" s="452"/>
      <c r="F52" s="452" t="s">
        <v>109</v>
      </c>
      <c r="G52" s="454" t="s">
        <v>113</v>
      </c>
      <c r="H52" s="454" t="s">
        <v>1606</v>
      </c>
      <c r="I52" s="454" t="s">
        <v>106</v>
      </c>
      <c r="J52" s="454" t="s">
        <v>112</v>
      </c>
      <c r="K52" s="468" t="s">
        <v>1308</v>
      </c>
    </row>
    <row r="53" s="3" customFormat="1" ht="55" customHeight="1" spans="1:11">
      <c r="A53" s="450"/>
      <c r="B53" s="451"/>
      <c r="C53" s="452"/>
      <c r="D53" s="452"/>
      <c r="E53" s="452"/>
      <c r="F53" s="452" t="s">
        <v>109</v>
      </c>
      <c r="G53" s="454" t="s">
        <v>1565</v>
      </c>
      <c r="H53" s="454" t="s">
        <v>1607</v>
      </c>
      <c r="I53" s="454" t="s">
        <v>106</v>
      </c>
      <c r="J53" s="454" t="s">
        <v>112</v>
      </c>
      <c r="K53" s="468" t="s">
        <v>1608</v>
      </c>
    </row>
    <row r="54" s="3" customFormat="1" ht="55" customHeight="1" spans="1:11">
      <c r="A54" s="450"/>
      <c r="B54" s="451"/>
      <c r="C54" s="452"/>
      <c r="D54" s="452"/>
      <c r="E54" s="452"/>
      <c r="F54" s="452" t="s">
        <v>103</v>
      </c>
      <c r="G54" s="452" t="s">
        <v>104</v>
      </c>
      <c r="H54" s="454" t="s">
        <v>1594</v>
      </c>
      <c r="I54" s="454" t="s">
        <v>106</v>
      </c>
      <c r="J54" s="466" t="s">
        <v>199</v>
      </c>
      <c r="K54" s="467">
        <v>1</v>
      </c>
    </row>
    <row r="55" s="3" customFormat="1" ht="55" customHeight="1" spans="1:11">
      <c r="A55" s="450"/>
      <c r="B55" s="451"/>
      <c r="C55" s="452"/>
      <c r="D55" s="452"/>
      <c r="E55" s="452"/>
      <c r="F55" s="452" t="s">
        <v>117</v>
      </c>
      <c r="G55" s="452" t="s">
        <v>118</v>
      </c>
      <c r="H55" s="454" t="s">
        <v>1609</v>
      </c>
      <c r="I55" s="454" t="s">
        <v>106</v>
      </c>
      <c r="J55" s="466"/>
      <c r="K55" s="468" t="s">
        <v>1610</v>
      </c>
    </row>
    <row r="56" s="3" customFormat="1" ht="55" customHeight="1" spans="1:11">
      <c r="A56" s="455">
        <v>10</v>
      </c>
      <c r="B56" s="456" t="s">
        <v>1611</v>
      </c>
      <c r="C56" s="457" t="s">
        <v>1612</v>
      </c>
      <c r="D56" s="457" t="s">
        <v>1613</v>
      </c>
      <c r="E56" s="457" t="s">
        <v>1614</v>
      </c>
      <c r="F56" s="452" t="s">
        <v>109</v>
      </c>
      <c r="G56" s="454" t="s">
        <v>115</v>
      </c>
      <c r="H56" s="454" t="s">
        <v>1555</v>
      </c>
      <c r="I56" s="454" t="s">
        <v>106</v>
      </c>
      <c r="J56" s="466" t="s">
        <v>199</v>
      </c>
      <c r="K56" s="467">
        <v>1</v>
      </c>
    </row>
    <row r="57" s="3" customFormat="1" ht="55" customHeight="1" spans="1:11">
      <c r="A57" s="458"/>
      <c r="B57" s="459"/>
      <c r="C57" s="460"/>
      <c r="D57" s="460"/>
      <c r="E57" s="460"/>
      <c r="F57" s="452" t="s">
        <v>109</v>
      </c>
      <c r="G57" s="454" t="s">
        <v>113</v>
      </c>
      <c r="H57" s="454" t="s">
        <v>1556</v>
      </c>
      <c r="I57" s="454" t="s">
        <v>106</v>
      </c>
      <c r="J57" s="466" t="s">
        <v>199</v>
      </c>
      <c r="K57" s="467">
        <v>1</v>
      </c>
    </row>
    <row r="58" s="3" customFormat="1" ht="55" customHeight="1" spans="1:11">
      <c r="A58" s="458"/>
      <c r="B58" s="459"/>
      <c r="C58" s="460"/>
      <c r="D58" s="460"/>
      <c r="E58" s="460"/>
      <c r="F58" s="452" t="s">
        <v>103</v>
      </c>
      <c r="G58" s="452" t="s">
        <v>1557</v>
      </c>
      <c r="H58" s="454" t="s">
        <v>1558</v>
      </c>
      <c r="I58" s="454" t="s">
        <v>106</v>
      </c>
      <c r="J58" s="466" t="s">
        <v>199</v>
      </c>
      <c r="K58" s="467">
        <v>1</v>
      </c>
    </row>
    <row r="59" s="3" customFormat="1" ht="55" customHeight="1" spans="1:11">
      <c r="A59" s="461"/>
      <c r="B59" s="462"/>
      <c r="C59" s="463"/>
      <c r="D59" s="463"/>
      <c r="E59" s="463"/>
      <c r="F59" s="452" t="s">
        <v>117</v>
      </c>
      <c r="G59" s="452" t="s">
        <v>118</v>
      </c>
      <c r="H59" s="454" t="s">
        <v>1559</v>
      </c>
      <c r="I59" s="454" t="s">
        <v>106</v>
      </c>
      <c r="J59" s="454" t="s">
        <v>112</v>
      </c>
      <c r="K59" s="467">
        <v>0.96</v>
      </c>
    </row>
    <row r="60" s="3" customFormat="1" ht="55" customHeight="1" spans="1:11">
      <c r="A60" s="450">
        <v>11</v>
      </c>
      <c r="B60" s="451" t="s">
        <v>1615</v>
      </c>
      <c r="C60" s="452" t="s">
        <v>1616</v>
      </c>
      <c r="D60" s="452" t="s">
        <v>1617</v>
      </c>
      <c r="E60" s="453">
        <v>3895.27</v>
      </c>
      <c r="F60" s="452" t="s">
        <v>109</v>
      </c>
      <c r="G60" s="454" t="s">
        <v>115</v>
      </c>
      <c r="H60" s="454" t="s">
        <v>706</v>
      </c>
      <c r="I60" s="454" t="s">
        <v>106</v>
      </c>
      <c r="J60" s="466" t="s">
        <v>199</v>
      </c>
      <c r="K60" s="467">
        <v>1</v>
      </c>
    </row>
    <row r="61" s="3" customFormat="1" ht="55" customHeight="1" spans="1:11">
      <c r="A61" s="450"/>
      <c r="B61" s="451"/>
      <c r="C61" s="452"/>
      <c r="D61" s="452"/>
      <c r="E61" s="452"/>
      <c r="F61" s="452" t="s">
        <v>109</v>
      </c>
      <c r="G61" s="454" t="s">
        <v>110</v>
      </c>
      <c r="H61" s="454" t="s">
        <v>1618</v>
      </c>
      <c r="I61" s="454" t="s">
        <v>106</v>
      </c>
      <c r="J61" s="466" t="s">
        <v>199</v>
      </c>
      <c r="K61" s="467" t="s">
        <v>1619</v>
      </c>
    </row>
    <row r="62" s="3" customFormat="1" ht="55" customHeight="1" spans="1:11">
      <c r="A62" s="450"/>
      <c r="B62" s="451"/>
      <c r="C62" s="452"/>
      <c r="D62" s="452"/>
      <c r="E62" s="452"/>
      <c r="F62" s="452" t="s">
        <v>109</v>
      </c>
      <c r="G62" s="454" t="s">
        <v>1565</v>
      </c>
      <c r="H62" s="454" t="s">
        <v>1620</v>
      </c>
      <c r="I62" s="454" t="s">
        <v>106</v>
      </c>
      <c r="J62" s="466" t="s">
        <v>199</v>
      </c>
      <c r="K62" s="467" t="s">
        <v>1621</v>
      </c>
    </row>
    <row r="63" s="3" customFormat="1" ht="55" customHeight="1" spans="1:11">
      <c r="A63" s="450"/>
      <c r="B63" s="451"/>
      <c r="C63" s="452"/>
      <c r="D63" s="452"/>
      <c r="E63" s="452"/>
      <c r="F63" s="452" t="s">
        <v>103</v>
      </c>
      <c r="G63" s="452" t="s">
        <v>104</v>
      </c>
      <c r="H63" s="454" t="s">
        <v>1594</v>
      </c>
      <c r="I63" s="454" t="s">
        <v>106</v>
      </c>
      <c r="J63" s="466" t="s">
        <v>199</v>
      </c>
      <c r="K63" s="467">
        <v>1</v>
      </c>
    </row>
    <row r="64" s="3" customFormat="1" ht="55" customHeight="1" spans="1:11">
      <c r="A64" s="450"/>
      <c r="B64" s="451"/>
      <c r="C64" s="452"/>
      <c r="D64" s="452"/>
      <c r="E64" s="452"/>
      <c r="F64" s="452" t="s">
        <v>117</v>
      </c>
      <c r="G64" s="452" t="s">
        <v>118</v>
      </c>
      <c r="H64" s="454" t="s">
        <v>1622</v>
      </c>
      <c r="I64" s="454" t="s">
        <v>106</v>
      </c>
      <c r="J64" s="454" t="s">
        <v>112</v>
      </c>
      <c r="K64" s="467">
        <v>0.95</v>
      </c>
    </row>
    <row r="65" s="3" customFormat="1" ht="55" customHeight="1" spans="1:11">
      <c r="A65" s="450">
        <v>12</v>
      </c>
      <c r="B65" s="451" t="s">
        <v>1623</v>
      </c>
      <c r="C65" s="452" t="s">
        <v>1624</v>
      </c>
      <c r="D65" s="452" t="s">
        <v>1625</v>
      </c>
      <c r="E65" s="453">
        <v>67.79</v>
      </c>
      <c r="F65" s="452" t="s">
        <v>109</v>
      </c>
      <c r="G65" s="454" t="s">
        <v>115</v>
      </c>
      <c r="H65" s="454" t="s">
        <v>706</v>
      </c>
      <c r="I65" s="454" t="s">
        <v>106</v>
      </c>
      <c r="J65" s="466" t="s">
        <v>199</v>
      </c>
      <c r="K65" s="467">
        <v>1</v>
      </c>
    </row>
    <row r="66" s="3" customFormat="1" ht="55" customHeight="1" spans="1:11">
      <c r="A66" s="450"/>
      <c r="B66" s="451"/>
      <c r="C66" s="452"/>
      <c r="D66" s="452"/>
      <c r="E66" s="452"/>
      <c r="F66" s="452" t="s">
        <v>109</v>
      </c>
      <c r="G66" s="454" t="s">
        <v>110</v>
      </c>
      <c r="H66" s="454" t="s">
        <v>1626</v>
      </c>
      <c r="I66" s="454" t="s">
        <v>106</v>
      </c>
      <c r="J66" s="466" t="s">
        <v>199</v>
      </c>
      <c r="K66" s="467" t="s">
        <v>1627</v>
      </c>
    </row>
    <row r="67" s="3" customFormat="1" ht="55" customHeight="1" spans="1:11">
      <c r="A67" s="450"/>
      <c r="B67" s="451"/>
      <c r="C67" s="452"/>
      <c r="D67" s="452"/>
      <c r="E67" s="452"/>
      <c r="F67" s="452" t="s">
        <v>109</v>
      </c>
      <c r="G67" s="454" t="s">
        <v>1565</v>
      </c>
      <c r="H67" s="454" t="s">
        <v>1628</v>
      </c>
      <c r="I67" s="454" t="s">
        <v>106</v>
      </c>
      <c r="J67" s="466" t="s">
        <v>199</v>
      </c>
      <c r="K67" s="467" t="s">
        <v>1629</v>
      </c>
    </row>
    <row r="68" s="3" customFormat="1" ht="55" customHeight="1" spans="1:11">
      <c r="A68" s="450"/>
      <c r="B68" s="451"/>
      <c r="C68" s="452"/>
      <c r="D68" s="452"/>
      <c r="E68" s="452"/>
      <c r="F68" s="452" t="s">
        <v>103</v>
      </c>
      <c r="G68" s="452" t="s">
        <v>104</v>
      </c>
      <c r="H68" s="454" t="s">
        <v>1594</v>
      </c>
      <c r="I68" s="454" t="s">
        <v>106</v>
      </c>
      <c r="J68" s="466" t="s">
        <v>199</v>
      </c>
      <c r="K68" s="467">
        <v>1</v>
      </c>
    </row>
    <row r="69" s="3" customFormat="1" ht="55" customHeight="1" spans="1:11">
      <c r="A69" s="450"/>
      <c r="B69" s="451"/>
      <c r="C69" s="452"/>
      <c r="D69" s="452"/>
      <c r="E69" s="452"/>
      <c r="F69" s="452" t="s">
        <v>117</v>
      </c>
      <c r="G69" s="452" t="s">
        <v>118</v>
      </c>
      <c r="H69" s="454" t="s">
        <v>1630</v>
      </c>
      <c r="I69" s="454" t="s">
        <v>106</v>
      </c>
      <c r="J69" s="454" t="s">
        <v>112</v>
      </c>
      <c r="K69" s="467">
        <v>0.97</v>
      </c>
    </row>
    <row r="70" s="3" customFormat="1" ht="55" customHeight="1" spans="1:11">
      <c r="A70" s="450">
        <v>13</v>
      </c>
      <c r="B70" s="451" t="s">
        <v>1631</v>
      </c>
      <c r="C70" s="452" t="s">
        <v>1632</v>
      </c>
      <c r="D70" s="452" t="s">
        <v>1633</v>
      </c>
      <c r="E70" s="453">
        <v>343.79</v>
      </c>
      <c r="F70" s="452" t="s">
        <v>109</v>
      </c>
      <c r="G70" s="454" t="s">
        <v>115</v>
      </c>
      <c r="H70" s="454" t="s">
        <v>706</v>
      </c>
      <c r="I70" s="454" t="s">
        <v>106</v>
      </c>
      <c r="J70" s="466" t="s">
        <v>199</v>
      </c>
      <c r="K70" s="467">
        <v>1</v>
      </c>
    </row>
    <row r="71" s="3" customFormat="1" ht="55" customHeight="1" spans="1:11">
      <c r="A71" s="450"/>
      <c r="B71" s="451"/>
      <c r="C71" s="452"/>
      <c r="D71" s="452"/>
      <c r="E71" s="452"/>
      <c r="F71" s="452" t="s">
        <v>109</v>
      </c>
      <c r="G71" s="454" t="s">
        <v>110</v>
      </c>
      <c r="H71" s="454" t="s">
        <v>1634</v>
      </c>
      <c r="I71" s="454" t="s">
        <v>106</v>
      </c>
      <c r="J71" s="466" t="s">
        <v>199</v>
      </c>
      <c r="K71" s="467" t="s">
        <v>1635</v>
      </c>
    </row>
    <row r="72" s="3" customFormat="1" ht="55" customHeight="1" spans="1:11">
      <c r="A72" s="450"/>
      <c r="B72" s="451"/>
      <c r="C72" s="452"/>
      <c r="D72" s="452"/>
      <c r="E72" s="452"/>
      <c r="F72" s="452" t="s">
        <v>109</v>
      </c>
      <c r="G72" s="454" t="s">
        <v>1636</v>
      </c>
      <c r="H72" s="454" t="s">
        <v>1637</v>
      </c>
      <c r="I72" s="454" t="s">
        <v>106</v>
      </c>
      <c r="J72" s="466" t="s">
        <v>199</v>
      </c>
      <c r="K72" s="467">
        <v>1</v>
      </c>
    </row>
    <row r="73" s="3" customFormat="1" ht="55" customHeight="1" spans="1:11">
      <c r="A73" s="450"/>
      <c r="B73" s="451"/>
      <c r="C73" s="452"/>
      <c r="D73" s="452"/>
      <c r="E73" s="452"/>
      <c r="F73" s="452" t="s">
        <v>103</v>
      </c>
      <c r="G73" s="452" t="s">
        <v>104</v>
      </c>
      <c r="H73" s="454" t="s">
        <v>1594</v>
      </c>
      <c r="I73" s="454" t="s">
        <v>106</v>
      </c>
      <c r="J73" s="466" t="s">
        <v>199</v>
      </c>
      <c r="K73" s="467">
        <v>1</v>
      </c>
    </row>
    <row r="74" s="3" customFormat="1" ht="55" customHeight="1" spans="1:11">
      <c r="A74" s="450"/>
      <c r="B74" s="451"/>
      <c r="C74" s="452"/>
      <c r="D74" s="452"/>
      <c r="E74" s="452"/>
      <c r="F74" s="452" t="s">
        <v>117</v>
      </c>
      <c r="G74" s="452" t="s">
        <v>118</v>
      </c>
      <c r="H74" s="454" t="s">
        <v>1638</v>
      </c>
      <c r="I74" s="454" t="s">
        <v>106</v>
      </c>
      <c r="J74" s="454" t="s">
        <v>112</v>
      </c>
      <c r="K74" s="467">
        <v>0.78</v>
      </c>
    </row>
    <row r="75" s="3" customFormat="1" ht="55" customHeight="1" spans="1:11">
      <c r="A75" s="450">
        <v>14</v>
      </c>
      <c r="B75" s="451" t="s">
        <v>1639</v>
      </c>
      <c r="C75" s="452" t="s">
        <v>1640</v>
      </c>
      <c r="D75" s="452" t="s">
        <v>1641</v>
      </c>
      <c r="E75" s="453">
        <v>278.96</v>
      </c>
      <c r="F75" s="452" t="s">
        <v>109</v>
      </c>
      <c r="G75" s="454" t="s">
        <v>115</v>
      </c>
      <c r="H75" s="454" t="s">
        <v>706</v>
      </c>
      <c r="I75" s="454" t="s">
        <v>106</v>
      </c>
      <c r="J75" s="466" t="s">
        <v>199</v>
      </c>
      <c r="K75" s="467">
        <v>1</v>
      </c>
    </row>
    <row r="76" s="3" customFormat="1" ht="55" customHeight="1" spans="1:11">
      <c r="A76" s="450"/>
      <c r="B76" s="451"/>
      <c r="C76" s="452"/>
      <c r="D76" s="452"/>
      <c r="E76" s="452"/>
      <c r="F76" s="452" t="s">
        <v>109</v>
      </c>
      <c r="G76" s="454" t="s">
        <v>110</v>
      </c>
      <c r="H76" s="454" t="s">
        <v>1634</v>
      </c>
      <c r="I76" s="454" t="s">
        <v>106</v>
      </c>
      <c r="J76" s="466" t="s">
        <v>199</v>
      </c>
      <c r="K76" s="467" t="s">
        <v>1642</v>
      </c>
    </row>
    <row r="77" s="3" customFormat="1" ht="55" customHeight="1" spans="1:11">
      <c r="A77" s="450"/>
      <c r="B77" s="451"/>
      <c r="C77" s="452"/>
      <c r="D77" s="452"/>
      <c r="E77" s="452"/>
      <c r="F77" s="452" t="s">
        <v>109</v>
      </c>
      <c r="G77" s="454" t="s">
        <v>1636</v>
      </c>
      <c r="H77" s="454" t="s">
        <v>1637</v>
      </c>
      <c r="I77" s="454" t="s">
        <v>106</v>
      </c>
      <c r="J77" s="466" t="s">
        <v>199</v>
      </c>
      <c r="K77" s="467">
        <v>1</v>
      </c>
    </row>
    <row r="78" s="3" customFormat="1" ht="55" customHeight="1" spans="1:11">
      <c r="A78" s="450"/>
      <c r="B78" s="451"/>
      <c r="C78" s="452"/>
      <c r="D78" s="452"/>
      <c r="E78" s="452"/>
      <c r="F78" s="452" t="s">
        <v>103</v>
      </c>
      <c r="G78" s="452" t="s">
        <v>104</v>
      </c>
      <c r="H78" s="454" t="s">
        <v>1594</v>
      </c>
      <c r="I78" s="454" t="s">
        <v>106</v>
      </c>
      <c r="J78" s="466" t="s">
        <v>199</v>
      </c>
      <c r="K78" s="467">
        <v>1</v>
      </c>
    </row>
    <row r="79" s="3" customFormat="1" ht="55" customHeight="1" spans="1:11">
      <c r="A79" s="450"/>
      <c r="B79" s="451"/>
      <c r="C79" s="452"/>
      <c r="D79" s="452"/>
      <c r="E79" s="452"/>
      <c r="F79" s="452" t="s">
        <v>117</v>
      </c>
      <c r="G79" s="452" t="s">
        <v>118</v>
      </c>
      <c r="H79" s="454" t="s">
        <v>1643</v>
      </c>
      <c r="I79" s="454" t="s">
        <v>106</v>
      </c>
      <c r="J79" s="454" t="s">
        <v>112</v>
      </c>
      <c r="K79" s="467">
        <v>0.95</v>
      </c>
    </row>
    <row r="80" s="3" customFormat="1" ht="55" customHeight="1" spans="1:11">
      <c r="A80" s="455">
        <v>15</v>
      </c>
      <c r="B80" s="451" t="s">
        <v>1644</v>
      </c>
      <c r="C80" s="452" t="s">
        <v>1645</v>
      </c>
      <c r="D80" s="452" t="s">
        <v>1646</v>
      </c>
      <c r="E80" s="453">
        <v>1839.18</v>
      </c>
      <c r="F80" s="452" t="s">
        <v>109</v>
      </c>
      <c r="G80" s="454" t="s">
        <v>115</v>
      </c>
      <c r="H80" s="454" t="s">
        <v>706</v>
      </c>
      <c r="I80" s="454" t="s">
        <v>106</v>
      </c>
      <c r="J80" s="466" t="s">
        <v>199</v>
      </c>
      <c r="K80" s="467">
        <v>1</v>
      </c>
    </row>
    <row r="81" s="3" customFormat="1" ht="55" customHeight="1" spans="1:11">
      <c r="A81" s="458"/>
      <c r="B81" s="451"/>
      <c r="C81" s="452"/>
      <c r="D81" s="452"/>
      <c r="E81" s="452"/>
      <c r="F81" s="452" t="s">
        <v>109</v>
      </c>
      <c r="G81" s="454" t="s">
        <v>110</v>
      </c>
      <c r="H81" s="454" t="s">
        <v>1647</v>
      </c>
      <c r="I81" s="454" t="s">
        <v>106</v>
      </c>
      <c r="J81" s="466" t="s">
        <v>199</v>
      </c>
      <c r="K81" s="468" t="s">
        <v>1648</v>
      </c>
    </row>
    <row r="82" s="3" customFormat="1" ht="55" customHeight="1" spans="1:11">
      <c r="A82" s="458"/>
      <c r="B82" s="451"/>
      <c r="C82" s="452"/>
      <c r="D82" s="452"/>
      <c r="E82" s="452"/>
      <c r="F82" s="452" t="s">
        <v>109</v>
      </c>
      <c r="G82" s="454" t="s">
        <v>110</v>
      </c>
      <c r="H82" s="454" t="s">
        <v>1649</v>
      </c>
      <c r="I82" s="454" t="s">
        <v>106</v>
      </c>
      <c r="J82" s="466" t="s">
        <v>199</v>
      </c>
      <c r="K82" s="468" t="s">
        <v>1650</v>
      </c>
    </row>
    <row r="83" s="3" customFormat="1" ht="55" customHeight="1" spans="1:11">
      <c r="A83" s="458"/>
      <c r="B83" s="451"/>
      <c r="C83" s="452"/>
      <c r="D83" s="452"/>
      <c r="E83" s="452"/>
      <c r="F83" s="452" t="s">
        <v>109</v>
      </c>
      <c r="G83" s="454" t="s">
        <v>110</v>
      </c>
      <c r="H83" s="454" t="s">
        <v>1651</v>
      </c>
      <c r="I83" s="454" t="s">
        <v>106</v>
      </c>
      <c r="J83" s="466" t="s">
        <v>199</v>
      </c>
      <c r="K83" s="468" t="s">
        <v>1652</v>
      </c>
    </row>
    <row r="84" s="3" customFormat="1" ht="55" customHeight="1" spans="1:11">
      <c r="A84" s="458"/>
      <c r="B84" s="451"/>
      <c r="C84" s="452"/>
      <c r="D84" s="452"/>
      <c r="E84" s="452"/>
      <c r="F84" s="452" t="s">
        <v>103</v>
      </c>
      <c r="G84" s="452" t="s">
        <v>104</v>
      </c>
      <c r="H84" s="454" t="s">
        <v>1594</v>
      </c>
      <c r="I84" s="454" t="s">
        <v>106</v>
      </c>
      <c r="J84" s="466" t="s">
        <v>199</v>
      </c>
      <c r="K84" s="467">
        <v>1</v>
      </c>
    </row>
    <row r="85" s="3" customFormat="1" ht="55" customHeight="1" spans="1:11">
      <c r="A85" s="461"/>
      <c r="B85" s="451"/>
      <c r="C85" s="452"/>
      <c r="D85" s="452"/>
      <c r="E85" s="452"/>
      <c r="F85" s="452" t="s">
        <v>117</v>
      </c>
      <c r="G85" s="452" t="s">
        <v>118</v>
      </c>
      <c r="H85" s="454" t="s">
        <v>1653</v>
      </c>
      <c r="I85" s="454" t="s">
        <v>106</v>
      </c>
      <c r="J85" s="454" t="s">
        <v>112</v>
      </c>
      <c r="K85" s="467">
        <v>0.8</v>
      </c>
    </row>
    <row r="86" s="1" customFormat="1" ht="55" customHeight="1" spans="1:11">
      <c r="A86" s="450">
        <v>16</v>
      </c>
      <c r="B86" s="459" t="s">
        <v>1654</v>
      </c>
      <c r="C86" s="452" t="s">
        <v>1655</v>
      </c>
      <c r="D86" s="452" t="s">
        <v>1656</v>
      </c>
      <c r="E86" s="452" t="s">
        <v>1657</v>
      </c>
      <c r="F86" s="452" t="s">
        <v>109</v>
      </c>
      <c r="G86" s="454" t="s">
        <v>113</v>
      </c>
      <c r="H86" s="454" t="s">
        <v>1658</v>
      </c>
      <c r="I86" s="454" t="s">
        <v>1659</v>
      </c>
      <c r="J86" s="454" t="s">
        <v>112</v>
      </c>
      <c r="K86" s="467">
        <v>1</v>
      </c>
    </row>
    <row r="87" s="1" customFormat="1" ht="55" customHeight="1" spans="1:11">
      <c r="A87" s="450"/>
      <c r="B87" s="459"/>
      <c r="C87" s="452"/>
      <c r="D87" s="452"/>
      <c r="E87" s="452"/>
      <c r="F87" s="452" t="s">
        <v>117</v>
      </c>
      <c r="G87" s="454" t="s">
        <v>181</v>
      </c>
      <c r="H87" s="454" t="s">
        <v>1660</v>
      </c>
      <c r="I87" s="454" t="s">
        <v>1659</v>
      </c>
      <c r="J87" s="454" t="s">
        <v>112</v>
      </c>
      <c r="K87" s="467">
        <v>0.92</v>
      </c>
    </row>
    <row r="88" s="1" customFormat="1" ht="55" customHeight="1" spans="1:11">
      <c r="A88" s="450"/>
      <c r="B88" s="459"/>
      <c r="C88" s="452"/>
      <c r="D88" s="452"/>
      <c r="E88" s="452"/>
      <c r="F88" s="452" t="s">
        <v>321</v>
      </c>
      <c r="G88" s="454" t="s">
        <v>1661</v>
      </c>
      <c r="H88" s="454" t="s">
        <v>1662</v>
      </c>
      <c r="I88" s="454" t="s">
        <v>1659</v>
      </c>
      <c r="J88" s="454" t="s">
        <v>112</v>
      </c>
      <c r="K88" s="467">
        <v>0.95</v>
      </c>
    </row>
    <row r="89" s="1" customFormat="1" ht="55" customHeight="1" spans="1:11">
      <c r="A89" s="450"/>
      <c r="B89" s="462"/>
      <c r="C89" s="452"/>
      <c r="D89" s="452"/>
      <c r="E89" s="452"/>
      <c r="F89" s="452" t="s">
        <v>103</v>
      </c>
      <c r="G89" s="454" t="s">
        <v>725</v>
      </c>
      <c r="H89" s="454" t="s">
        <v>1663</v>
      </c>
      <c r="I89" s="454" t="s">
        <v>1659</v>
      </c>
      <c r="J89" s="454" t="s">
        <v>112</v>
      </c>
      <c r="K89" s="454" t="s">
        <v>651</v>
      </c>
    </row>
    <row r="90" s="1" customFormat="1" ht="55" customHeight="1" spans="1:11">
      <c r="A90" s="455">
        <v>17</v>
      </c>
      <c r="B90" s="459" t="s">
        <v>1664</v>
      </c>
      <c r="C90" s="452" t="s">
        <v>1665</v>
      </c>
      <c r="D90" s="452" t="s">
        <v>1656</v>
      </c>
      <c r="E90" s="452" t="s">
        <v>1666</v>
      </c>
      <c r="F90" s="452" t="s">
        <v>109</v>
      </c>
      <c r="G90" s="454" t="s">
        <v>113</v>
      </c>
      <c r="H90" s="454" t="s">
        <v>1658</v>
      </c>
      <c r="I90" s="454" t="s">
        <v>1659</v>
      </c>
      <c r="J90" s="454" t="s">
        <v>112</v>
      </c>
      <c r="K90" s="467">
        <v>1</v>
      </c>
    </row>
    <row r="91" s="1" customFormat="1" ht="55" customHeight="1" spans="1:11">
      <c r="A91" s="458"/>
      <c r="B91" s="459"/>
      <c r="C91" s="452"/>
      <c r="D91" s="452"/>
      <c r="E91" s="452"/>
      <c r="F91" s="452" t="s">
        <v>117</v>
      </c>
      <c r="G91" s="454" t="s">
        <v>181</v>
      </c>
      <c r="H91" s="454" t="s">
        <v>1660</v>
      </c>
      <c r="I91" s="454" t="s">
        <v>1659</v>
      </c>
      <c r="J91" s="454" t="s">
        <v>112</v>
      </c>
      <c r="K91" s="467">
        <v>0.92</v>
      </c>
    </row>
    <row r="92" s="1" customFormat="1" ht="55" customHeight="1" spans="1:11">
      <c r="A92" s="458"/>
      <c r="B92" s="459"/>
      <c r="C92" s="452"/>
      <c r="D92" s="452"/>
      <c r="E92" s="452"/>
      <c r="F92" s="452" t="s">
        <v>109</v>
      </c>
      <c r="G92" s="454" t="s">
        <v>110</v>
      </c>
      <c r="H92" s="454" t="s">
        <v>1667</v>
      </c>
      <c r="I92" s="454" t="s">
        <v>1659</v>
      </c>
      <c r="J92" s="454" t="s">
        <v>112</v>
      </c>
      <c r="K92" s="454" t="s">
        <v>1668</v>
      </c>
    </row>
    <row r="93" s="1" customFormat="1" ht="55" customHeight="1" spans="1:11">
      <c r="A93" s="458"/>
      <c r="B93" s="459"/>
      <c r="C93" s="452"/>
      <c r="D93" s="452"/>
      <c r="E93" s="452"/>
      <c r="F93" s="452" t="s">
        <v>321</v>
      </c>
      <c r="G93" s="454" t="s">
        <v>1661</v>
      </c>
      <c r="H93" s="454" t="s">
        <v>1662</v>
      </c>
      <c r="I93" s="454" t="s">
        <v>1659</v>
      </c>
      <c r="J93" s="454" t="s">
        <v>112</v>
      </c>
      <c r="K93" s="467">
        <v>0.95</v>
      </c>
    </row>
    <row r="94" s="1" customFormat="1" ht="55" customHeight="1" spans="1:11">
      <c r="A94" s="450">
        <v>18</v>
      </c>
      <c r="B94" s="459" t="s">
        <v>1669</v>
      </c>
      <c r="C94" s="452" t="s">
        <v>1669</v>
      </c>
      <c r="D94" s="452" t="s">
        <v>1670</v>
      </c>
      <c r="E94" s="452" t="s">
        <v>1671</v>
      </c>
      <c r="F94" s="452" t="s">
        <v>109</v>
      </c>
      <c r="G94" s="454" t="s">
        <v>113</v>
      </c>
      <c r="H94" s="454" t="s">
        <v>1672</v>
      </c>
      <c r="I94" s="454"/>
      <c r="J94" s="466" t="s">
        <v>1673</v>
      </c>
      <c r="K94" s="470">
        <v>100</v>
      </c>
    </row>
    <row r="95" s="1" customFormat="1" ht="55" customHeight="1" spans="1:11">
      <c r="A95" s="450"/>
      <c r="B95" s="459"/>
      <c r="C95" s="452"/>
      <c r="D95" s="452"/>
      <c r="E95" s="452"/>
      <c r="F95" s="452" t="s">
        <v>109</v>
      </c>
      <c r="G95" s="454" t="s">
        <v>115</v>
      </c>
      <c r="H95" s="454" t="s">
        <v>1674</v>
      </c>
      <c r="I95" s="454"/>
      <c r="J95" s="466" t="s">
        <v>1673</v>
      </c>
      <c r="K95" s="470">
        <v>100</v>
      </c>
    </row>
    <row r="96" s="1" customFormat="1" ht="55" customHeight="1" spans="1:11">
      <c r="A96" s="450">
        <v>19</v>
      </c>
      <c r="B96" s="451" t="s">
        <v>1675</v>
      </c>
      <c r="C96" s="452" t="s">
        <v>1676</v>
      </c>
      <c r="D96" s="452" t="s">
        <v>1677</v>
      </c>
      <c r="E96" s="452" t="s">
        <v>1678</v>
      </c>
      <c r="F96" s="452" t="s">
        <v>117</v>
      </c>
      <c r="G96" s="454" t="s">
        <v>181</v>
      </c>
      <c r="H96" s="454" t="s">
        <v>1660</v>
      </c>
      <c r="I96" s="454" t="s">
        <v>1659</v>
      </c>
      <c r="J96" s="454" t="s">
        <v>112</v>
      </c>
      <c r="K96" s="467">
        <v>0.92</v>
      </c>
    </row>
    <row r="97" s="1" customFormat="1" ht="55" customHeight="1" spans="1:11">
      <c r="A97" s="450"/>
      <c r="B97" s="451"/>
      <c r="C97" s="452"/>
      <c r="D97" s="452"/>
      <c r="E97" s="452"/>
      <c r="F97" s="452" t="s">
        <v>109</v>
      </c>
      <c r="G97" s="454" t="s">
        <v>113</v>
      </c>
      <c r="H97" s="454" t="s">
        <v>1672</v>
      </c>
      <c r="I97" s="454"/>
      <c r="J97" s="466" t="s">
        <v>1673</v>
      </c>
      <c r="K97" s="470">
        <v>100</v>
      </c>
    </row>
    <row r="98" s="1" customFormat="1" ht="55" customHeight="1" spans="1:11">
      <c r="A98" s="450"/>
      <c r="B98" s="451"/>
      <c r="C98" s="452"/>
      <c r="D98" s="452"/>
      <c r="E98" s="452"/>
      <c r="F98" s="452" t="s">
        <v>109</v>
      </c>
      <c r="G98" s="454" t="s">
        <v>115</v>
      </c>
      <c r="H98" s="454" t="s">
        <v>1674</v>
      </c>
      <c r="I98" s="454"/>
      <c r="J98" s="466" t="s">
        <v>1673</v>
      </c>
      <c r="K98" s="470">
        <v>100</v>
      </c>
    </row>
    <row r="99" s="1" customFormat="1" ht="55" customHeight="1" spans="1:11">
      <c r="A99" s="450"/>
      <c r="B99" s="451"/>
      <c r="C99" s="452"/>
      <c r="D99" s="452"/>
      <c r="E99" s="452"/>
      <c r="F99" s="452" t="s">
        <v>117</v>
      </c>
      <c r="G99" s="454" t="s">
        <v>181</v>
      </c>
      <c r="H99" s="454" t="s">
        <v>1679</v>
      </c>
      <c r="I99" s="454"/>
      <c r="J99" s="466" t="s">
        <v>1673</v>
      </c>
      <c r="K99" s="470">
        <v>95</v>
      </c>
    </row>
    <row r="100" s="1" customFormat="1" ht="55" customHeight="1" spans="1:11">
      <c r="A100" s="450">
        <v>20</v>
      </c>
      <c r="B100" s="459" t="s">
        <v>1680</v>
      </c>
      <c r="C100" s="457" t="s">
        <v>1681</v>
      </c>
      <c r="D100" s="460" t="s">
        <v>1682</v>
      </c>
      <c r="E100" s="460" t="s">
        <v>1683</v>
      </c>
      <c r="F100" s="452" t="s">
        <v>109</v>
      </c>
      <c r="G100" s="454" t="s">
        <v>110</v>
      </c>
      <c r="H100" s="454" t="s">
        <v>607</v>
      </c>
      <c r="I100" s="454"/>
      <c r="J100" s="454" t="s">
        <v>199</v>
      </c>
      <c r="K100" s="454">
        <v>100</v>
      </c>
    </row>
    <row r="101" s="1" customFormat="1" ht="55" customHeight="1" spans="1:11">
      <c r="A101" s="450"/>
      <c r="B101" s="459"/>
      <c r="C101" s="460"/>
      <c r="D101" s="460"/>
      <c r="E101" s="460"/>
      <c r="F101" s="452"/>
      <c r="G101" s="454" t="s">
        <v>113</v>
      </c>
      <c r="H101" s="454" t="s">
        <v>239</v>
      </c>
      <c r="I101" s="454"/>
      <c r="J101" s="454" t="s">
        <v>199</v>
      </c>
      <c r="K101" s="454">
        <v>100</v>
      </c>
    </row>
    <row r="102" s="1" customFormat="1" ht="55" customHeight="1" spans="1:11">
      <c r="A102" s="450"/>
      <c r="B102" s="459"/>
      <c r="C102" s="460"/>
      <c r="D102" s="460"/>
      <c r="E102" s="460"/>
      <c r="F102" s="452"/>
      <c r="G102" s="454" t="s">
        <v>115</v>
      </c>
      <c r="H102" s="454" t="s">
        <v>1684</v>
      </c>
      <c r="I102" s="454"/>
      <c r="J102" s="454" t="s">
        <v>199</v>
      </c>
      <c r="K102" s="454">
        <v>100</v>
      </c>
    </row>
    <row r="103" s="1" customFormat="1" ht="55" customHeight="1" spans="1:11">
      <c r="A103" s="450"/>
      <c r="B103" s="459"/>
      <c r="C103" s="460"/>
      <c r="D103" s="460"/>
      <c r="E103" s="460"/>
      <c r="F103" s="452" t="s">
        <v>103</v>
      </c>
      <c r="G103" s="454" t="s">
        <v>725</v>
      </c>
      <c r="H103" s="454" t="s">
        <v>472</v>
      </c>
      <c r="I103" s="454"/>
      <c r="J103" s="454" t="s">
        <v>199</v>
      </c>
      <c r="K103" s="454">
        <v>100</v>
      </c>
    </row>
    <row r="104" s="1" customFormat="1" ht="55" customHeight="1" spans="1:11">
      <c r="A104" s="450"/>
      <c r="B104" s="462"/>
      <c r="C104" s="460"/>
      <c r="D104" s="463"/>
      <c r="E104" s="463"/>
      <c r="F104" s="452" t="s">
        <v>117</v>
      </c>
      <c r="G104" s="454" t="s">
        <v>118</v>
      </c>
      <c r="H104" s="454" t="s">
        <v>367</v>
      </c>
      <c r="I104" s="454"/>
      <c r="J104" s="454" t="s">
        <v>199</v>
      </c>
      <c r="K104" s="454">
        <v>100</v>
      </c>
    </row>
    <row r="105" s="1" customFormat="1" ht="55" customHeight="1" spans="1:11">
      <c r="A105" s="450">
        <v>21</v>
      </c>
      <c r="B105" s="459" t="s">
        <v>1685</v>
      </c>
      <c r="C105" s="457" t="s">
        <v>1686</v>
      </c>
      <c r="D105" s="457" t="s">
        <v>1677</v>
      </c>
      <c r="E105" s="457" t="s">
        <v>1687</v>
      </c>
      <c r="F105" s="452" t="s">
        <v>109</v>
      </c>
      <c r="G105" s="454" t="s">
        <v>110</v>
      </c>
      <c r="H105" s="454" t="s">
        <v>1688</v>
      </c>
      <c r="I105" s="454"/>
      <c r="J105" s="454" t="s">
        <v>199</v>
      </c>
      <c r="K105" s="466" t="s">
        <v>1689</v>
      </c>
    </row>
    <row r="106" s="1" customFormat="1" ht="55" customHeight="1" spans="1:11">
      <c r="A106" s="450"/>
      <c r="B106" s="459"/>
      <c r="C106" s="460"/>
      <c r="D106" s="460"/>
      <c r="E106" s="460"/>
      <c r="F106" s="452"/>
      <c r="G106" s="454" t="s">
        <v>113</v>
      </c>
      <c r="H106" s="454" t="s">
        <v>239</v>
      </c>
      <c r="I106" s="454"/>
      <c r="J106" s="454" t="s">
        <v>199</v>
      </c>
      <c r="K106" s="454">
        <v>100</v>
      </c>
    </row>
    <row r="107" s="1" customFormat="1" ht="55" customHeight="1" spans="1:11">
      <c r="A107" s="450"/>
      <c r="B107" s="459"/>
      <c r="C107" s="460"/>
      <c r="D107" s="460"/>
      <c r="E107" s="460"/>
      <c r="F107" s="452"/>
      <c r="G107" s="454" t="s">
        <v>115</v>
      </c>
      <c r="H107" s="454" t="s">
        <v>1690</v>
      </c>
      <c r="I107" s="454"/>
      <c r="J107" s="454" t="s">
        <v>199</v>
      </c>
      <c r="K107" s="454">
        <v>100</v>
      </c>
    </row>
    <row r="108" s="1" customFormat="1" ht="55" customHeight="1" spans="1:11">
      <c r="A108" s="450"/>
      <c r="B108" s="459"/>
      <c r="C108" s="460"/>
      <c r="D108" s="460"/>
      <c r="E108" s="460"/>
      <c r="F108" s="452" t="s">
        <v>103</v>
      </c>
      <c r="G108" s="454" t="s">
        <v>725</v>
      </c>
      <c r="H108" s="469" t="s">
        <v>1691</v>
      </c>
      <c r="I108" s="454"/>
      <c r="J108" s="454" t="s">
        <v>199</v>
      </c>
      <c r="K108" s="454">
        <v>100</v>
      </c>
    </row>
    <row r="109" s="1" customFormat="1" ht="55" customHeight="1" spans="1:11">
      <c r="A109" s="450"/>
      <c r="B109" s="462"/>
      <c r="C109" s="463"/>
      <c r="D109" s="463"/>
      <c r="E109" s="463"/>
      <c r="F109" s="452" t="s">
        <v>117</v>
      </c>
      <c r="G109" s="450" t="s">
        <v>118</v>
      </c>
      <c r="H109" s="452" t="s">
        <v>1692</v>
      </c>
      <c r="I109" s="450"/>
      <c r="J109" s="454" t="s">
        <v>199</v>
      </c>
      <c r="K109" s="454">
        <v>100</v>
      </c>
    </row>
    <row r="110" s="1" customFormat="1" ht="55" customHeight="1" spans="1:11">
      <c r="A110" s="450">
        <v>22</v>
      </c>
      <c r="B110" s="456" t="s">
        <v>613</v>
      </c>
      <c r="C110" s="457" t="s">
        <v>613</v>
      </c>
      <c r="D110" s="457" t="s">
        <v>1693</v>
      </c>
      <c r="E110" s="457" t="s">
        <v>1124</v>
      </c>
      <c r="F110" s="452" t="s">
        <v>109</v>
      </c>
      <c r="G110" s="454" t="s">
        <v>110</v>
      </c>
      <c r="H110" s="454" t="s">
        <v>607</v>
      </c>
      <c r="I110" s="454"/>
      <c r="J110" s="454" t="s">
        <v>199</v>
      </c>
      <c r="K110" s="454">
        <v>100</v>
      </c>
    </row>
    <row r="111" s="1" customFormat="1" ht="55" customHeight="1" spans="1:11">
      <c r="A111" s="450"/>
      <c r="B111" s="459"/>
      <c r="C111" s="460"/>
      <c r="D111" s="460"/>
      <c r="E111" s="460"/>
      <c r="F111" s="452" t="s">
        <v>321</v>
      </c>
      <c r="G111" s="454" t="s">
        <v>220</v>
      </c>
      <c r="H111" s="454" t="s">
        <v>1694</v>
      </c>
      <c r="I111" s="454"/>
      <c r="J111" s="466" t="s">
        <v>264</v>
      </c>
      <c r="K111" s="454">
        <v>85</v>
      </c>
    </row>
    <row r="112" s="1" customFormat="1" ht="55" customHeight="1" spans="1:11">
      <c r="A112" s="450"/>
      <c r="B112" s="459"/>
      <c r="C112" s="460"/>
      <c r="D112" s="460"/>
      <c r="E112" s="460"/>
      <c r="F112" s="452"/>
      <c r="G112" s="454"/>
      <c r="H112" s="454"/>
      <c r="I112" s="454"/>
      <c r="J112" s="466"/>
      <c r="K112" s="450"/>
    </row>
    <row r="113" s="1" customFormat="1" ht="55" customHeight="1" spans="1:11">
      <c r="A113" s="450"/>
      <c r="B113" s="459"/>
      <c r="C113" s="460"/>
      <c r="D113" s="460"/>
      <c r="E113" s="460"/>
      <c r="F113" s="452"/>
      <c r="G113" s="454"/>
      <c r="H113" s="469"/>
      <c r="I113" s="454"/>
      <c r="J113" s="466"/>
      <c r="K113" s="450"/>
    </row>
    <row r="114" s="1" customFormat="1" ht="55" customHeight="1" spans="1:11">
      <c r="A114" s="450"/>
      <c r="B114" s="462"/>
      <c r="C114" s="463"/>
      <c r="D114" s="463"/>
      <c r="E114" s="463"/>
      <c r="F114" s="452"/>
      <c r="G114" s="450"/>
      <c r="H114" s="452"/>
      <c r="I114" s="450"/>
      <c r="J114" s="450"/>
      <c r="K114" s="450"/>
    </row>
    <row r="115" s="1" customFormat="1" ht="55" customHeight="1" spans="1:11">
      <c r="A115" s="450">
        <v>23</v>
      </c>
      <c r="B115" s="459" t="s">
        <v>1695</v>
      </c>
      <c r="C115" s="457" t="s">
        <v>1696</v>
      </c>
      <c r="D115" s="460" t="s">
        <v>1697</v>
      </c>
      <c r="E115" s="460" t="s">
        <v>1698</v>
      </c>
      <c r="F115" s="452" t="s">
        <v>103</v>
      </c>
      <c r="G115" s="452" t="s">
        <v>104</v>
      </c>
      <c r="H115" s="454" t="s">
        <v>1594</v>
      </c>
      <c r="I115" s="454" t="s">
        <v>106</v>
      </c>
      <c r="J115" s="454" t="s">
        <v>199</v>
      </c>
      <c r="K115" s="467">
        <v>1</v>
      </c>
    </row>
    <row r="116" s="1" customFormat="1" ht="55" customHeight="1" spans="1:11">
      <c r="A116" s="450"/>
      <c r="B116" s="459"/>
      <c r="C116" s="460"/>
      <c r="D116" s="460"/>
      <c r="E116" s="460"/>
      <c r="F116" s="452" t="s">
        <v>109</v>
      </c>
      <c r="G116" s="454" t="s">
        <v>110</v>
      </c>
      <c r="H116" s="454" t="s">
        <v>1688</v>
      </c>
      <c r="I116" s="454" t="s">
        <v>106</v>
      </c>
      <c r="J116" s="454" t="s">
        <v>199</v>
      </c>
      <c r="K116" s="454" t="s">
        <v>1699</v>
      </c>
    </row>
    <row r="117" s="1" customFormat="1" ht="55" customHeight="1" spans="1:11">
      <c r="A117" s="450"/>
      <c r="B117" s="459"/>
      <c r="C117" s="460"/>
      <c r="D117" s="460"/>
      <c r="E117" s="460"/>
      <c r="F117" s="452" t="s">
        <v>109</v>
      </c>
      <c r="G117" s="454" t="s">
        <v>115</v>
      </c>
      <c r="H117" s="454" t="s">
        <v>706</v>
      </c>
      <c r="I117" s="454" t="s">
        <v>106</v>
      </c>
      <c r="J117" s="466" t="s">
        <v>199</v>
      </c>
      <c r="K117" s="454" t="s">
        <v>707</v>
      </c>
    </row>
    <row r="118" s="1" customFormat="1" ht="55" customHeight="1" spans="1:11">
      <c r="A118" s="450"/>
      <c r="B118" s="459"/>
      <c r="C118" s="460"/>
      <c r="D118" s="460"/>
      <c r="E118" s="460"/>
      <c r="F118" s="452" t="s">
        <v>109</v>
      </c>
      <c r="G118" s="454" t="s">
        <v>113</v>
      </c>
      <c r="H118" s="454" t="s">
        <v>1700</v>
      </c>
      <c r="I118" s="454" t="s">
        <v>106</v>
      </c>
      <c r="J118" s="466" t="s">
        <v>112</v>
      </c>
      <c r="K118" s="467">
        <v>0.96</v>
      </c>
    </row>
    <row r="119" s="1" customFormat="1" ht="55" customHeight="1" spans="1:11">
      <c r="A119" s="450"/>
      <c r="B119" s="462"/>
      <c r="C119" s="460"/>
      <c r="D119" s="463"/>
      <c r="E119" s="463"/>
      <c r="F119" s="452" t="s">
        <v>117</v>
      </c>
      <c r="G119" s="454" t="s">
        <v>118</v>
      </c>
      <c r="H119" s="454" t="s">
        <v>1701</v>
      </c>
      <c r="I119" s="454" t="s">
        <v>106</v>
      </c>
      <c r="J119" s="466" t="s">
        <v>199</v>
      </c>
      <c r="K119" s="454" t="s">
        <v>1702</v>
      </c>
    </row>
    <row r="120" s="1" customFormat="1" ht="55" customHeight="1" spans="1:11">
      <c r="A120" s="450">
        <v>24</v>
      </c>
      <c r="B120" s="459" t="s">
        <v>1703</v>
      </c>
      <c r="C120" s="457" t="s">
        <v>1704</v>
      </c>
      <c r="D120" s="460" t="s">
        <v>1697</v>
      </c>
      <c r="E120" s="460" t="s">
        <v>1705</v>
      </c>
      <c r="F120" s="452" t="s">
        <v>103</v>
      </c>
      <c r="G120" s="452" t="s">
        <v>104</v>
      </c>
      <c r="H120" s="454" t="s">
        <v>1594</v>
      </c>
      <c r="I120" s="454" t="s">
        <v>106</v>
      </c>
      <c r="J120" s="454" t="s">
        <v>199</v>
      </c>
      <c r="K120" s="467">
        <v>1</v>
      </c>
    </row>
    <row r="121" s="1" customFormat="1" ht="55" customHeight="1" spans="1:11">
      <c r="A121" s="450"/>
      <c r="B121" s="459"/>
      <c r="C121" s="460"/>
      <c r="D121" s="460"/>
      <c r="E121" s="460"/>
      <c r="F121" s="452" t="s">
        <v>109</v>
      </c>
      <c r="G121" s="454" t="s">
        <v>110</v>
      </c>
      <c r="H121" s="454" t="s">
        <v>1706</v>
      </c>
      <c r="I121" s="454" t="s">
        <v>106</v>
      </c>
      <c r="J121" s="454" t="s">
        <v>199</v>
      </c>
      <c r="K121" s="454" t="s">
        <v>1707</v>
      </c>
    </row>
    <row r="122" s="1" customFormat="1" ht="55" customHeight="1" spans="1:11">
      <c r="A122" s="450"/>
      <c r="B122" s="459"/>
      <c r="C122" s="460"/>
      <c r="D122" s="460"/>
      <c r="E122" s="460"/>
      <c r="F122" s="452" t="s">
        <v>109</v>
      </c>
      <c r="G122" s="454" t="s">
        <v>115</v>
      </c>
      <c r="H122" s="454" t="s">
        <v>706</v>
      </c>
      <c r="I122" s="454" t="s">
        <v>106</v>
      </c>
      <c r="J122" s="466" t="s">
        <v>199</v>
      </c>
      <c r="K122" s="454" t="s">
        <v>707</v>
      </c>
    </row>
    <row r="123" s="1" customFormat="1" ht="55" customHeight="1" spans="1:11">
      <c r="A123" s="450"/>
      <c r="B123" s="459"/>
      <c r="C123" s="460"/>
      <c r="D123" s="460"/>
      <c r="E123" s="460"/>
      <c r="F123" s="452" t="s">
        <v>109</v>
      </c>
      <c r="G123" s="454" t="s">
        <v>113</v>
      </c>
      <c r="H123" s="454" t="s">
        <v>239</v>
      </c>
      <c r="I123" s="454" t="s">
        <v>106</v>
      </c>
      <c r="J123" s="466" t="s">
        <v>199</v>
      </c>
      <c r="K123" s="467">
        <v>1</v>
      </c>
    </row>
    <row r="124" s="1" customFormat="1" ht="55" customHeight="1" spans="1:11">
      <c r="A124" s="450"/>
      <c r="B124" s="462"/>
      <c r="C124" s="460"/>
      <c r="D124" s="463"/>
      <c r="E124" s="463"/>
      <c r="F124" s="452" t="s">
        <v>117</v>
      </c>
      <c r="G124" s="454" t="s">
        <v>118</v>
      </c>
      <c r="H124" s="454" t="s">
        <v>1701</v>
      </c>
      <c r="I124" s="454" t="s">
        <v>106</v>
      </c>
      <c r="J124" s="466" t="s">
        <v>199</v>
      </c>
      <c r="K124" s="454" t="s">
        <v>461</v>
      </c>
    </row>
    <row r="125" s="1" customFormat="1" ht="55" customHeight="1" spans="1:11">
      <c r="A125" s="450">
        <v>25</v>
      </c>
      <c r="B125" s="459" t="s">
        <v>1708</v>
      </c>
      <c r="C125" s="457" t="s">
        <v>1709</v>
      </c>
      <c r="D125" s="460" t="s">
        <v>1697</v>
      </c>
      <c r="E125" s="460" t="s">
        <v>1710</v>
      </c>
      <c r="F125" s="452" t="s">
        <v>103</v>
      </c>
      <c r="G125" s="452" t="s">
        <v>104</v>
      </c>
      <c r="H125" s="454" t="s">
        <v>1594</v>
      </c>
      <c r="I125" s="454" t="s">
        <v>106</v>
      </c>
      <c r="J125" s="454" t="s">
        <v>199</v>
      </c>
      <c r="K125" s="467">
        <v>1</v>
      </c>
    </row>
    <row r="126" s="1" customFormat="1" ht="55" customHeight="1" spans="1:11">
      <c r="A126" s="450"/>
      <c r="B126" s="459"/>
      <c r="C126" s="460"/>
      <c r="D126" s="460"/>
      <c r="E126" s="460"/>
      <c r="F126" s="452" t="s">
        <v>109</v>
      </c>
      <c r="G126" s="454" t="s">
        <v>110</v>
      </c>
      <c r="H126" s="454" t="s">
        <v>1688</v>
      </c>
      <c r="I126" s="454" t="s">
        <v>106</v>
      </c>
      <c r="J126" s="454" t="s">
        <v>199</v>
      </c>
      <c r="K126" s="454" t="s">
        <v>1711</v>
      </c>
    </row>
    <row r="127" s="1" customFormat="1" ht="55" customHeight="1" spans="1:11">
      <c r="A127" s="450"/>
      <c r="B127" s="459"/>
      <c r="C127" s="460"/>
      <c r="D127" s="460"/>
      <c r="E127" s="460"/>
      <c r="F127" s="452" t="s">
        <v>109</v>
      </c>
      <c r="G127" s="454" t="s">
        <v>115</v>
      </c>
      <c r="H127" s="454" t="s">
        <v>706</v>
      </c>
      <c r="I127" s="454" t="s">
        <v>106</v>
      </c>
      <c r="J127" s="466" t="s">
        <v>199</v>
      </c>
      <c r="K127" s="454" t="s">
        <v>707</v>
      </c>
    </row>
    <row r="128" s="1" customFormat="1" ht="55" customHeight="1" spans="1:11">
      <c r="A128" s="450"/>
      <c r="B128" s="459"/>
      <c r="C128" s="460"/>
      <c r="D128" s="460"/>
      <c r="E128" s="460"/>
      <c r="F128" s="452" t="s">
        <v>109</v>
      </c>
      <c r="G128" s="454" t="s">
        <v>113</v>
      </c>
      <c r="H128" s="454" t="s">
        <v>239</v>
      </c>
      <c r="I128" s="454" t="s">
        <v>106</v>
      </c>
      <c r="J128" s="466" t="s">
        <v>199</v>
      </c>
      <c r="K128" s="467">
        <v>1</v>
      </c>
    </row>
    <row r="129" s="1" customFormat="1" ht="55" customHeight="1" spans="1:11">
      <c r="A129" s="450"/>
      <c r="B129" s="462"/>
      <c r="C129" s="460"/>
      <c r="D129" s="463"/>
      <c r="E129" s="463"/>
      <c r="F129" s="452" t="s">
        <v>117</v>
      </c>
      <c r="G129" s="454" t="s">
        <v>118</v>
      </c>
      <c r="H129" s="454" t="s">
        <v>1701</v>
      </c>
      <c r="I129" s="454" t="s">
        <v>106</v>
      </c>
      <c r="J129" s="466" t="s">
        <v>199</v>
      </c>
      <c r="K129" s="454" t="s">
        <v>461</v>
      </c>
    </row>
    <row r="130" s="1" customFormat="1" ht="55" customHeight="1" spans="1:11">
      <c r="A130" s="450">
        <v>26</v>
      </c>
      <c r="B130" s="459" t="s">
        <v>1712</v>
      </c>
      <c r="C130" s="457" t="s">
        <v>1713</v>
      </c>
      <c r="D130" s="460" t="s">
        <v>1697</v>
      </c>
      <c r="E130" s="460" t="s">
        <v>552</v>
      </c>
      <c r="F130" s="452" t="s">
        <v>103</v>
      </c>
      <c r="G130" s="452" t="s">
        <v>104</v>
      </c>
      <c r="H130" s="454" t="s">
        <v>1594</v>
      </c>
      <c r="I130" s="454" t="s">
        <v>106</v>
      </c>
      <c r="J130" s="454" t="s">
        <v>199</v>
      </c>
      <c r="K130" s="467">
        <v>1</v>
      </c>
    </row>
    <row r="131" s="1" customFormat="1" ht="55" customHeight="1" spans="1:11">
      <c r="A131" s="450"/>
      <c r="B131" s="459"/>
      <c r="C131" s="460"/>
      <c r="D131" s="460"/>
      <c r="E131" s="460"/>
      <c r="F131" s="452" t="s">
        <v>109</v>
      </c>
      <c r="G131" s="454" t="s">
        <v>110</v>
      </c>
      <c r="H131" s="454" t="s">
        <v>1714</v>
      </c>
      <c r="I131" s="454" t="s">
        <v>106</v>
      </c>
      <c r="J131" s="454" t="s">
        <v>199</v>
      </c>
      <c r="K131" s="467">
        <v>1</v>
      </c>
    </row>
    <row r="132" s="1" customFormat="1" ht="55" customHeight="1" spans="1:11">
      <c r="A132" s="450"/>
      <c r="B132" s="459"/>
      <c r="C132" s="460"/>
      <c r="D132" s="460"/>
      <c r="E132" s="460"/>
      <c r="F132" s="452" t="s">
        <v>109</v>
      </c>
      <c r="G132" s="454" t="s">
        <v>115</v>
      </c>
      <c r="H132" s="454" t="s">
        <v>1715</v>
      </c>
      <c r="I132" s="454" t="s">
        <v>106</v>
      </c>
      <c r="J132" s="466" t="s">
        <v>199</v>
      </c>
      <c r="K132" s="454" t="s">
        <v>1716</v>
      </c>
    </row>
    <row r="133" s="1" customFormat="1" ht="55" customHeight="1" spans="1:11">
      <c r="A133" s="450"/>
      <c r="B133" s="459"/>
      <c r="C133" s="460"/>
      <c r="D133" s="460"/>
      <c r="E133" s="460"/>
      <c r="F133" s="452" t="s">
        <v>109</v>
      </c>
      <c r="G133" s="454" t="s">
        <v>113</v>
      </c>
      <c r="H133" s="454" t="s">
        <v>239</v>
      </c>
      <c r="I133" s="454" t="s">
        <v>106</v>
      </c>
      <c r="J133" s="466" t="s">
        <v>199</v>
      </c>
      <c r="K133" s="467">
        <v>1</v>
      </c>
    </row>
    <row r="134" s="1" customFormat="1" ht="55" customHeight="1" spans="1:11">
      <c r="A134" s="450"/>
      <c r="B134" s="462"/>
      <c r="C134" s="460"/>
      <c r="D134" s="463"/>
      <c r="E134" s="463"/>
      <c r="F134" s="452" t="s">
        <v>117</v>
      </c>
      <c r="G134" s="454" t="s">
        <v>118</v>
      </c>
      <c r="H134" s="454" t="s">
        <v>1660</v>
      </c>
      <c r="I134" s="454" t="s">
        <v>106</v>
      </c>
      <c r="J134" s="466" t="s">
        <v>199</v>
      </c>
      <c r="K134" s="454" t="s">
        <v>1717</v>
      </c>
    </row>
    <row r="135" s="1" customFormat="1" ht="55" customHeight="1" spans="1:11">
      <c r="A135" s="450">
        <v>27</v>
      </c>
      <c r="B135" s="459" t="s">
        <v>462</v>
      </c>
      <c r="C135" s="457" t="s">
        <v>1718</v>
      </c>
      <c r="D135" s="460" t="s">
        <v>1719</v>
      </c>
      <c r="E135" s="460" t="s">
        <v>1116</v>
      </c>
      <c r="F135" s="452" t="s">
        <v>103</v>
      </c>
      <c r="G135" s="452" t="s">
        <v>104</v>
      </c>
      <c r="H135" s="454" t="s">
        <v>1594</v>
      </c>
      <c r="I135" s="454" t="s">
        <v>106</v>
      </c>
      <c r="J135" s="454" t="s">
        <v>199</v>
      </c>
      <c r="K135" s="467">
        <v>1</v>
      </c>
    </row>
    <row r="136" s="1" customFormat="1" ht="55" customHeight="1" spans="1:11">
      <c r="A136" s="450"/>
      <c r="B136" s="459"/>
      <c r="C136" s="460"/>
      <c r="D136" s="460"/>
      <c r="E136" s="460"/>
      <c r="F136" s="452" t="s">
        <v>109</v>
      </c>
      <c r="G136" s="454" t="s">
        <v>110</v>
      </c>
      <c r="H136" s="454" t="s">
        <v>1720</v>
      </c>
      <c r="I136" s="454" t="s">
        <v>106</v>
      </c>
      <c r="J136" s="454" t="s">
        <v>112</v>
      </c>
      <c r="K136" s="454" t="s">
        <v>146</v>
      </c>
    </row>
    <row r="137" s="1" customFormat="1" ht="55" customHeight="1" spans="1:11">
      <c r="A137" s="450"/>
      <c r="B137" s="459"/>
      <c r="C137" s="460"/>
      <c r="D137" s="460"/>
      <c r="E137" s="460"/>
      <c r="F137" s="452" t="s">
        <v>109</v>
      </c>
      <c r="G137" s="454" t="s">
        <v>115</v>
      </c>
      <c r="H137" s="454" t="s">
        <v>706</v>
      </c>
      <c r="I137" s="454" t="s">
        <v>106</v>
      </c>
      <c r="J137" s="466" t="s">
        <v>199</v>
      </c>
      <c r="K137" s="454" t="s">
        <v>707</v>
      </c>
    </row>
    <row r="138" s="1" customFormat="1" ht="55" customHeight="1" spans="1:11">
      <c r="A138" s="450"/>
      <c r="B138" s="459"/>
      <c r="C138" s="460"/>
      <c r="D138" s="460"/>
      <c r="E138" s="460"/>
      <c r="F138" s="452" t="s">
        <v>109</v>
      </c>
      <c r="G138" s="454" t="s">
        <v>113</v>
      </c>
      <c r="H138" s="454" t="s">
        <v>1721</v>
      </c>
      <c r="I138" s="454" t="s">
        <v>106</v>
      </c>
      <c r="J138" s="466" t="s">
        <v>199</v>
      </c>
      <c r="K138" s="467">
        <v>1</v>
      </c>
    </row>
    <row r="139" s="1" customFormat="1" ht="55" customHeight="1" spans="1:11">
      <c r="A139" s="450"/>
      <c r="B139" s="462"/>
      <c r="C139" s="460"/>
      <c r="D139" s="463"/>
      <c r="E139" s="463"/>
      <c r="F139" s="452" t="s">
        <v>117</v>
      </c>
      <c r="G139" s="454" t="s">
        <v>118</v>
      </c>
      <c r="H139" s="454" t="s">
        <v>1722</v>
      </c>
      <c r="I139" s="454" t="s">
        <v>106</v>
      </c>
      <c r="J139" s="466" t="s">
        <v>199</v>
      </c>
      <c r="K139" s="454" t="s">
        <v>1723</v>
      </c>
    </row>
    <row r="140" s="1" customFormat="1" ht="55" customHeight="1" spans="1:11">
      <c r="A140" s="450">
        <v>28</v>
      </c>
      <c r="B140" s="459" t="s">
        <v>1724</v>
      </c>
      <c r="C140" s="457" t="s">
        <v>1725</v>
      </c>
      <c r="D140" s="460" t="s">
        <v>1697</v>
      </c>
      <c r="E140" s="460" t="s">
        <v>1726</v>
      </c>
      <c r="F140" s="452" t="s">
        <v>103</v>
      </c>
      <c r="G140" s="452" t="s">
        <v>104</v>
      </c>
      <c r="H140" s="454" t="s">
        <v>1594</v>
      </c>
      <c r="I140" s="454" t="s">
        <v>106</v>
      </c>
      <c r="J140" s="454" t="s">
        <v>199</v>
      </c>
      <c r="K140" s="467">
        <v>1</v>
      </c>
    </row>
    <row r="141" s="1" customFormat="1" ht="55" customHeight="1" spans="1:11">
      <c r="A141" s="450"/>
      <c r="B141" s="459"/>
      <c r="C141" s="460"/>
      <c r="D141" s="460"/>
      <c r="E141" s="460"/>
      <c r="F141" s="452" t="s">
        <v>109</v>
      </c>
      <c r="G141" s="454" t="s">
        <v>110</v>
      </c>
      <c r="H141" s="454" t="s">
        <v>1688</v>
      </c>
      <c r="I141" s="454" t="s">
        <v>106</v>
      </c>
      <c r="J141" s="454" t="s">
        <v>199</v>
      </c>
      <c r="K141" s="454" t="s">
        <v>1727</v>
      </c>
    </row>
    <row r="142" s="1" customFormat="1" ht="55" customHeight="1" spans="1:11">
      <c r="A142" s="450"/>
      <c r="B142" s="459"/>
      <c r="C142" s="460"/>
      <c r="D142" s="460"/>
      <c r="E142" s="460"/>
      <c r="F142" s="452" t="s">
        <v>109</v>
      </c>
      <c r="G142" s="454" t="s">
        <v>115</v>
      </c>
      <c r="H142" s="454" t="s">
        <v>594</v>
      </c>
      <c r="I142" s="454" t="s">
        <v>106</v>
      </c>
      <c r="J142" s="466" t="s">
        <v>199</v>
      </c>
      <c r="K142" s="467">
        <v>1</v>
      </c>
    </row>
    <row r="143" s="1" customFormat="1" ht="55" customHeight="1" spans="1:11">
      <c r="A143" s="450"/>
      <c r="B143" s="459"/>
      <c r="C143" s="460"/>
      <c r="D143" s="460"/>
      <c r="E143" s="460"/>
      <c r="F143" s="452" t="s">
        <v>109</v>
      </c>
      <c r="G143" s="454" t="s">
        <v>113</v>
      </c>
      <c r="H143" s="454" t="s">
        <v>1721</v>
      </c>
      <c r="I143" s="454" t="s">
        <v>106</v>
      </c>
      <c r="J143" s="466" t="s">
        <v>199</v>
      </c>
      <c r="K143" s="467">
        <v>1</v>
      </c>
    </row>
    <row r="144" s="1" customFormat="1" ht="55" customHeight="1" spans="1:11">
      <c r="A144" s="450"/>
      <c r="B144" s="462"/>
      <c r="C144" s="460"/>
      <c r="D144" s="463"/>
      <c r="E144" s="463"/>
      <c r="F144" s="452" t="s">
        <v>117</v>
      </c>
      <c r="G144" s="454" t="s">
        <v>118</v>
      </c>
      <c r="H144" s="454" t="s">
        <v>1701</v>
      </c>
      <c r="I144" s="454" t="s">
        <v>106</v>
      </c>
      <c r="J144" s="466" t="s">
        <v>199</v>
      </c>
      <c r="K144" s="454" t="s">
        <v>1702</v>
      </c>
    </row>
    <row r="145" s="1" customFormat="1" ht="55" customHeight="1" spans="1:11">
      <c r="A145" s="450">
        <v>29</v>
      </c>
      <c r="B145" s="456" t="s">
        <v>1595</v>
      </c>
      <c r="C145" s="457" t="s">
        <v>1728</v>
      </c>
      <c r="D145" s="457" t="s">
        <v>1729</v>
      </c>
      <c r="E145" s="457" t="s">
        <v>738</v>
      </c>
      <c r="F145" s="452" t="s">
        <v>103</v>
      </c>
      <c r="G145" s="452" t="s">
        <v>104</v>
      </c>
      <c r="H145" s="454" t="s">
        <v>1594</v>
      </c>
      <c r="I145" s="454" t="s">
        <v>106</v>
      </c>
      <c r="J145" s="454" t="s">
        <v>199</v>
      </c>
      <c r="K145" s="467">
        <v>1</v>
      </c>
    </row>
    <row r="146" s="1" customFormat="1" ht="55" customHeight="1" spans="1:11">
      <c r="A146" s="450"/>
      <c r="B146" s="459"/>
      <c r="C146" s="460"/>
      <c r="D146" s="460"/>
      <c r="E146" s="460"/>
      <c r="F146" s="452" t="s">
        <v>109</v>
      </c>
      <c r="G146" s="454" t="s">
        <v>110</v>
      </c>
      <c r="H146" s="454" t="s">
        <v>1730</v>
      </c>
      <c r="I146" s="454" t="s">
        <v>106</v>
      </c>
      <c r="J146" s="454" t="s">
        <v>199</v>
      </c>
      <c r="K146" s="454" t="s">
        <v>219</v>
      </c>
    </row>
    <row r="147" s="1" customFormat="1" ht="55" customHeight="1" spans="1:11">
      <c r="A147" s="450"/>
      <c r="B147" s="459"/>
      <c r="C147" s="460"/>
      <c r="D147" s="460"/>
      <c r="E147" s="460"/>
      <c r="F147" s="452" t="s">
        <v>109</v>
      </c>
      <c r="G147" s="454" t="s">
        <v>115</v>
      </c>
      <c r="H147" s="454" t="s">
        <v>706</v>
      </c>
      <c r="I147" s="454" t="s">
        <v>106</v>
      </c>
      <c r="J147" s="466" t="s">
        <v>199</v>
      </c>
      <c r="K147" s="454" t="s">
        <v>707</v>
      </c>
    </row>
    <row r="148" s="1" customFormat="1" ht="55" customHeight="1" spans="1:11">
      <c r="A148" s="450"/>
      <c r="B148" s="459"/>
      <c r="C148" s="460"/>
      <c r="D148" s="460"/>
      <c r="E148" s="460"/>
      <c r="F148" s="452" t="s">
        <v>109</v>
      </c>
      <c r="G148" s="454" t="s">
        <v>113</v>
      </c>
      <c r="H148" s="454" t="s">
        <v>1731</v>
      </c>
      <c r="I148" s="454" t="s">
        <v>106</v>
      </c>
      <c r="J148" s="466" t="s">
        <v>199</v>
      </c>
      <c r="K148" s="467" t="s">
        <v>1732</v>
      </c>
    </row>
    <row r="149" s="1" customFormat="1" ht="55" customHeight="1" spans="1:11">
      <c r="A149" s="450"/>
      <c r="B149" s="459"/>
      <c r="C149" s="460"/>
      <c r="D149" s="460"/>
      <c r="E149" s="460"/>
      <c r="F149" s="452" t="s">
        <v>117</v>
      </c>
      <c r="G149" s="454" t="s">
        <v>118</v>
      </c>
      <c r="H149" s="454" t="s">
        <v>1733</v>
      </c>
      <c r="I149" s="454" t="s">
        <v>106</v>
      </c>
      <c r="J149" s="466" t="s">
        <v>199</v>
      </c>
      <c r="K149" s="467">
        <v>0.02</v>
      </c>
    </row>
    <row r="150" s="1" customFormat="1" ht="55" customHeight="1" spans="1:11">
      <c r="A150" s="450">
        <v>30</v>
      </c>
      <c r="B150" s="456" t="s">
        <v>1734</v>
      </c>
      <c r="C150" s="457" t="s">
        <v>1735</v>
      </c>
      <c r="D150" s="457" t="s">
        <v>1736</v>
      </c>
      <c r="E150" s="457" t="s">
        <v>564</v>
      </c>
      <c r="F150" s="452" t="s">
        <v>103</v>
      </c>
      <c r="G150" s="452" t="s">
        <v>104</v>
      </c>
      <c r="H150" s="454" t="s">
        <v>1594</v>
      </c>
      <c r="I150" s="454" t="s">
        <v>106</v>
      </c>
      <c r="J150" s="454" t="s">
        <v>199</v>
      </c>
      <c r="K150" s="467">
        <v>1</v>
      </c>
    </row>
    <row r="151" s="1" customFormat="1" ht="55" customHeight="1" spans="1:11">
      <c r="A151" s="450"/>
      <c r="B151" s="459"/>
      <c r="C151" s="460"/>
      <c r="D151" s="460"/>
      <c r="E151" s="460"/>
      <c r="F151" s="452" t="s">
        <v>109</v>
      </c>
      <c r="G151" s="454" t="s">
        <v>110</v>
      </c>
      <c r="H151" s="454" t="s">
        <v>1737</v>
      </c>
      <c r="I151" s="454" t="s">
        <v>106</v>
      </c>
      <c r="J151" s="454" t="s">
        <v>199</v>
      </c>
      <c r="K151" s="467">
        <v>1</v>
      </c>
    </row>
    <row r="152" s="1" customFormat="1" ht="55" customHeight="1" spans="1:11">
      <c r="A152" s="450"/>
      <c r="B152" s="459"/>
      <c r="C152" s="460"/>
      <c r="D152" s="460"/>
      <c r="E152" s="460"/>
      <c r="F152" s="452" t="s">
        <v>109</v>
      </c>
      <c r="G152" s="454" t="s">
        <v>115</v>
      </c>
      <c r="H152" s="454" t="s">
        <v>706</v>
      </c>
      <c r="I152" s="454" t="s">
        <v>106</v>
      </c>
      <c r="J152" s="466" t="s">
        <v>199</v>
      </c>
      <c r="K152" s="454" t="s">
        <v>707</v>
      </c>
    </row>
    <row r="153" s="1" customFormat="1" ht="55" customHeight="1" spans="1:11">
      <c r="A153" s="450"/>
      <c r="B153" s="459"/>
      <c r="C153" s="460"/>
      <c r="D153" s="460"/>
      <c r="E153" s="460"/>
      <c r="F153" s="452" t="s">
        <v>109</v>
      </c>
      <c r="G153" s="454" t="s">
        <v>113</v>
      </c>
      <c r="H153" s="454" t="s">
        <v>239</v>
      </c>
      <c r="I153" s="454" t="s">
        <v>106</v>
      </c>
      <c r="J153" s="454" t="s">
        <v>199</v>
      </c>
      <c r="K153" s="467">
        <v>1</v>
      </c>
    </row>
    <row r="154" s="1" customFormat="1" ht="55" customHeight="1" spans="1:11">
      <c r="A154" s="450"/>
      <c r="B154" s="459"/>
      <c r="C154" s="460"/>
      <c r="D154" s="460"/>
      <c r="E154" s="460"/>
      <c r="F154" s="452" t="s">
        <v>117</v>
      </c>
      <c r="G154" s="454" t="s">
        <v>118</v>
      </c>
      <c r="H154" s="454" t="s">
        <v>1701</v>
      </c>
      <c r="I154" s="454" t="s">
        <v>106</v>
      </c>
      <c r="J154" s="466" t="s">
        <v>199</v>
      </c>
      <c r="K154" s="454" t="s">
        <v>1702</v>
      </c>
    </row>
    <row r="155" s="1" customFormat="1" ht="55" customHeight="1" spans="1:11">
      <c r="A155" s="450">
        <v>31</v>
      </c>
      <c r="B155" s="459" t="s">
        <v>1738</v>
      </c>
      <c r="C155" s="457" t="s">
        <v>1739</v>
      </c>
      <c r="D155" s="460" t="s">
        <v>1740</v>
      </c>
      <c r="E155" s="460" t="s">
        <v>1741</v>
      </c>
      <c r="F155" s="457" t="s">
        <v>109</v>
      </c>
      <c r="G155" s="471" t="s">
        <v>110</v>
      </c>
      <c r="H155" s="472" t="s">
        <v>1742</v>
      </c>
      <c r="I155" s="497" t="s">
        <v>106</v>
      </c>
      <c r="J155" s="498" t="s">
        <v>741</v>
      </c>
      <c r="K155" s="499" t="s">
        <v>1743</v>
      </c>
    </row>
    <row r="156" s="1" customFormat="1" ht="55" customHeight="1" spans="1:11">
      <c r="A156" s="450"/>
      <c r="B156" s="459"/>
      <c r="C156" s="460"/>
      <c r="D156" s="460"/>
      <c r="E156" s="460"/>
      <c r="F156" s="460"/>
      <c r="G156" s="471" t="s">
        <v>113</v>
      </c>
      <c r="H156" s="472" t="s">
        <v>1744</v>
      </c>
      <c r="I156" s="497" t="s">
        <v>106</v>
      </c>
      <c r="J156" s="500" t="s">
        <v>741</v>
      </c>
      <c r="K156" s="501">
        <v>1</v>
      </c>
    </row>
    <row r="157" s="1" customFormat="1" ht="55" customHeight="1" spans="1:11">
      <c r="A157" s="450"/>
      <c r="B157" s="459"/>
      <c r="C157" s="460"/>
      <c r="D157" s="460"/>
      <c r="E157" s="460"/>
      <c r="F157" s="460"/>
      <c r="G157" s="473" t="s">
        <v>115</v>
      </c>
      <c r="H157" s="474" t="s">
        <v>1745</v>
      </c>
      <c r="I157" s="497" t="s">
        <v>106</v>
      </c>
      <c r="J157" s="502" t="s">
        <v>741</v>
      </c>
      <c r="K157" s="501">
        <v>0.9</v>
      </c>
    </row>
    <row r="158" s="1" customFormat="1" ht="55" customHeight="1" spans="1:11">
      <c r="A158" s="450"/>
      <c r="B158" s="459"/>
      <c r="C158" s="460"/>
      <c r="D158" s="460"/>
      <c r="E158" s="460"/>
      <c r="F158" s="463"/>
      <c r="G158" s="475" t="s">
        <v>103</v>
      </c>
      <c r="H158" s="476" t="s">
        <v>1618</v>
      </c>
      <c r="I158" s="497" t="s">
        <v>106</v>
      </c>
      <c r="J158" s="497" t="s">
        <v>199</v>
      </c>
      <c r="K158" s="503" t="s">
        <v>1619</v>
      </c>
    </row>
    <row r="159" s="1" customFormat="1" ht="55" customHeight="1" spans="1:11">
      <c r="A159" s="450"/>
      <c r="B159" s="459"/>
      <c r="C159" s="460"/>
      <c r="D159" s="460"/>
      <c r="E159" s="477"/>
      <c r="F159" s="457" t="s">
        <v>117</v>
      </c>
      <c r="G159" s="478" t="s">
        <v>220</v>
      </c>
      <c r="H159" s="478" t="s">
        <v>1559</v>
      </c>
      <c r="I159" s="497" t="s">
        <v>106</v>
      </c>
      <c r="J159" s="497" t="s">
        <v>741</v>
      </c>
      <c r="K159" s="504">
        <v>0.8</v>
      </c>
    </row>
    <row r="160" s="1" customFormat="1" ht="55" customHeight="1" spans="1:11">
      <c r="A160" s="450"/>
      <c r="B160" s="462"/>
      <c r="C160" s="460"/>
      <c r="D160" s="463"/>
      <c r="E160" s="479"/>
      <c r="F160" s="463"/>
      <c r="G160" s="473"/>
      <c r="H160" s="480"/>
      <c r="I160" s="480"/>
      <c r="J160" s="505"/>
      <c r="K160" s="506"/>
    </row>
    <row r="161" s="1" customFormat="1" ht="55" customHeight="1" spans="1:11">
      <c r="A161" s="450">
        <v>32</v>
      </c>
      <c r="B161" s="450" t="s">
        <v>613</v>
      </c>
      <c r="C161" s="450" t="s">
        <v>1746</v>
      </c>
      <c r="D161" s="450" t="s">
        <v>1747</v>
      </c>
      <c r="E161" s="481">
        <v>17</v>
      </c>
      <c r="F161" s="482" t="s">
        <v>109</v>
      </c>
      <c r="G161" s="469" t="s">
        <v>110</v>
      </c>
      <c r="H161" s="469" t="s">
        <v>1748</v>
      </c>
      <c r="I161" s="497" t="s">
        <v>106</v>
      </c>
      <c r="J161" s="470" t="s">
        <v>741</v>
      </c>
      <c r="K161" s="507" t="s">
        <v>428</v>
      </c>
    </row>
    <row r="162" s="1" customFormat="1" ht="55" customHeight="1" spans="1:11">
      <c r="A162" s="450"/>
      <c r="B162" s="450"/>
      <c r="C162" s="450"/>
      <c r="D162" s="450"/>
      <c r="E162" s="481"/>
      <c r="F162" s="483"/>
      <c r="G162" s="478" t="s">
        <v>115</v>
      </c>
      <c r="H162" s="476" t="s">
        <v>1749</v>
      </c>
      <c r="I162" s="497" t="s">
        <v>106</v>
      </c>
      <c r="J162" s="502" t="s">
        <v>741</v>
      </c>
      <c r="K162" s="501">
        <v>0.9</v>
      </c>
    </row>
    <row r="163" s="1" customFormat="1" ht="55" customHeight="1" spans="1:11">
      <c r="A163" s="450"/>
      <c r="B163" s="450"/>
      <c r="C163" s="450"/>
      <c r="D163" s="450"/>
      <c r="E163" s="481"/>
      <c r="F163" s="483"/>
      <c r="G163" s="469" t="s">
        <v>110</v>
      </c>
      <c r="H163" s="469" t="s">
        <v>607</v>
      </c>
      <c r="I163" s="497" t="s">
        <v>106</v>
      </c>
      <c r="J163" s="497" t="s">
        <v>199</v>
      </c>
      <c r="K163" s="501">
        <f t="shared" ref="K163:K168" si="0">100%</f>
        <v>1</v>
      </c>
    </row>
    <row r="164" s="1" customFormat="1" ht="55" customHeight="1" spans="1:11">
      <c r="A164" s="450"/>
      <c r="B164" s="450"/>
      <c r="C164" s="450"/>
      <c r="D164" s="450"/>
      <c r="E164" s="481"/>
      <c r="F164" s="483"/>
      <c r="G164" s="469" t="s">
        <v>113</v>
      </c>
      <c r="H164" s="469" t="s">
        <v>239</v>
      </c>
      <c r="I164" s="497" t="s">
        <v>106</v>
      </c>
      <c r="J164" s="497" t="s">
        <v>199</v>
      </c>
      <c r="K164" s="501">
        <f t="shared" si="0"/>
        <v>1</v>
      </c>
    </row>
    <row r="165" s="1" customFormat="1" ht="55" customHeight="1" spans="1:11">
      <c r="A165" s="484"/>
      <c r="B165" s="484"/>
      <c r="C165" s="484"/>
      <c r="D165" s="484"/>
      <c r="E165" s="485"/>
      <c r="F165" s="486" t="s">
        <v>321</v>
      </c>
      <c r="G165" s="469" t="s">
        <v>220</v>
      </c>
      <c r="H165" s="469" t="s">
        <v>1750</v>
      </c>
      <c r="I165" s="497" t="s">
        <v>106</v>
      </c>
      <c r="J165" s="508" t="s">
        <v>1398</v>
      </c>
      <c r="K165" s="509">
        <v>0.8</v>
      </c>
    </row>
    <row r="166" s="1" customFormat="1" ht="55" customHeight="1" spans="1:11">
      <c r="A166" s="450">
        <v>33</v>
      </c>
      <c r="B166" s="450" t="s">
        <v>1751</v>
      </c>
      <c r="C166" s="487" t="s">
        <v>1752</v>
      </c>
      <c r="D166" s="450" t="s">
        <v>1753</v>
      </c>
      <c r="E166" s="450">
        <v>8.178</v>
      </c>
      <c r="F166" s="488" t="s">
        <v>109</v>
      </c>
      <c r="G166" s="469" t="s">
        <v>110</v>
      </c>
      <c r="H166" s="469" t="s">
        <v>1754</v>
      </c>
      <c r="I166" s="497" t="s">
        <v>106</v>
      </c>
      <c r="J166" s="502" t="s">
        <v>741</v>
      </c>
      <c r="K166" s="510">
        <v>0.8</v>
      </c>
    </row>
    <row r="167" s="1" customFormat="1" ht="55" customHeight="1" spans="1:11">
      <c r="A167" s="450"/>
      <c r="B167" s="450"/>
      <c r="C167" s="487"/>
      <c r="D167" s="450"/>
      <c r="E167" s="450"/>
      <c r="F167" s="483"/>
      <c r="G167" s="469" t="s">
        <v>113</v>
      </c>
      <c r="H167" s="469" t="s">
        <v>1755</v>
      </c>
      <c r="I167" s="497" t="s">
        <v>106</v>
      </c>
      <c r="J167" s="502" t="s">
        <v>741</v>
      </c>
      <c r="K167" s="510">
        <v>1</v>
      </c>
    </row>
    <row r="168" s="1" customFormat="1" ht="55" customHeight="1" spans="1:11">
      <c r="A168" s="450"/>
      <c r="B168" s="450"/>
      <c r="C168" s="487"/>
      <c r="D168" s="450"/>
      <c r="E168" s="450"/>
      <c r="F168" s="483"/>
      <c r="G168" s="469" t="s">
        <v>115</v>
      </c>
      <c r="H168" s="469" t="s">
        <v>1756</v>
      </c>
      <c r="I168" s="497" t="s">
        <v>106</v>
      </c>
      <c r="J168" s="497" t="s">
        <v>199</v>
      </c>
      <c r="K168" s="510">
        <f t="shared" si="0"/>
        <v>1</v>
      </c>
    </row>
    <row r="169" s="1" customFormat="1" ht="55" customHeight="1" spans="1:11">
      <c r="A169" s="450"/>
      <c r="B169" s="450"/>
      <c r="C169" s="487"/>
      <c r="D169" s="450"/>
      <c r="E169" s="450"/>
      <c r="F169" s="489"/>
      <c r="G169" s="469" t="s">
        <v>103</v>
      </c>
      <c r="H169" s="469" t="s">
        <v>1757</v>
      </c>
      <c r="I169" s="497" t="s">
        <v>106</v>
      </c>
      <c r="J169" s="502"/>
      <c r="K169" s="511" t="s">
        <v>1758</v>
      </c>
    </row>
    <row r="170" s="1" customFormat="1" ht="55" customHeight="1" spans="1:11">
      <c r="A170" s="455"/>
      <c r="B170" s="455"/>
      <c r="C170" s="487"/>
      <c r="D170" s="455"/>
      <c r="E170" s="455"/>
      <c r="F170" s="490" t="s">
        <v>117</v>
      </c>
      <c r="G170" s="469" t="s">
        <v>181</v>
      </c>
      <c r="H170" s="469" t="s">
        <v>1759</v>
      </c>
      <c r="I170" s="497" t="s">
        <v>106</v>
      </c>
      <c r="J170" s="497" t="s">
        <v>199</v>
      </c>
      <c r="K170" s="510">
        <f>100%</f>
        <v>1</v>
      </c>
    </row>
    <row r="171" s="1" customFormat="1" ht="55" customHeight="1" spans="1:11">
      <c r="A171" s="450">
        <v>34</v>
      </c>
      <c r="B171" s="450" t="s">
        <v>1760</v>
      </c>
      <c r="C171" s="450" t="s">
        <v>1761</v>
      </c>
      <c r="D171" s="450" t="s">
        <v>1762</v>
      </c>
      <c r="E171" s="481">
        <v>16.356</v>
      </c>
      <c r="F171" s="488" t="s">
        <v>109</v>
      </c>
      <c r="G171" s="469" t="s">
        <v>110</v>
      </c>
      <c r="H171" s="469" t="s">
        <v>1763</v>
      </c>
      <c r="I171" s="497" t="s">
        <v>106</v>
      </c>
      <c r="J171" s="502" t="s">
        <v>741</v>
      </c>
      <c r="K171" s="512" t="s">
        <v>1764</v>
      </c>
    </row>
    <row r="172" s="1" customFormat="1" ht="55" customHeight="1" spans="1:11">
      <c r="A172" s="450"/>
      <c r="B172" s="450"/>
      <c r="C172" s="450"/>
      <c r="D172" s="450"/>
      <c r="E172" s="481"/>
      <c r="F172" s="483"/>
      <c r="G172" s="469" t="s">
        <v>110</v>
      </c>
      <c r="H172" s="469" t="s">
        <v>1765</v>
      </c>
      <c r="I172" s="497" t="s">
        <v>106</v>
      </c>
      <c r="J172" s="470" t="s">
        <v>1398</v>
      </c>
      <c r="K172" s="507">
        <v>5</v>
      </c>
    </row>
    <row r="173" s="1" customFormat="1" ht="55" customHeight="1" spans="1:11">
      <c r="A173" s="450"/>
      <c r="B173" s="450"/>
      <c r="C173" s="450"/>
      <c r="D173" s="450"/>
      <c r="E173" s="481"/>
      <c r="F173" s="483"/>
      <c r="G173" s="469" t="s">
        <v>110</v>
      </c>
      <c r="H173" s="469" t="s">
        <v>1248</v>
      </c>
      <c r="I173" s="497" t="s">
        <v>106</v>
      </c>
      <c r="J173" s="470" t="s">
        <v>1398</v>
      </c>
      <c r="K173" s="507">
        <v>30</v>
      </c>
    </row>
    <row r="174" s="1" customFormat="1" ht="55" customHeight="1" spans="1:11">
      <c r="A174" s="450"/>
      <c r="B174" s="450"/>
      <c r="C174" s="450"/>
      <c r="D174" s="450"/>
      <c r="E174" s="481"/>
      <c r="F174" s="491" t="s">
        <v>321</v>
      </c>
      <c r="G174" s="469" t="s">
        <v>220</v>
      </c>
      <c r="H174" s="469" t="s">
        <v>1766</v>
      </c>
      <c r="I174" s="497" t="s">
        <v>106</v>
      </c>
      <c r="J174" s="470" t="s">
        <v>1398</v>
      </c>
      <c r="K174" s="507">
        <v>90</v>
      </c>
    </row>
    <row r="175" s="1" customFormat="1" ht="55" customHeight="1" spans="1:11">
      <c r="A175" s="484"/>
      <c r="B175" s="484"/>
      <c r="C175" s="484"/>
      <c r="D175" s="484"/>
      <c r="E175" s="485"/>
      <c r="F175" s="486" t="s">
        <v>118</v>
      </c>
      <c r="G175" s="469" t="s">
        <v>118</v>
      </c>
      <c r="H175" s="469" t="s">
        <v>1767</v>
      </c>
      <c r="I175" s="450" t="s">
        <v>106</v>
      </c>
      <c r="J175" s="450"/>
      <c r="K175" s="513" t="s">
        <v>1768</v>
      </c>
    </row>
    <row r="176" s="1" customFormat="1" ht="55" customHeight="1" spans="1:11">
      <c r="A176" s="492">
        <v>35</v>
      </c>
      <c r="B176" s="492" t="s">
        <v>1769</v>
      </c>
      <c r="C176" s="492" t="s">
        <v>1770</v>
      </c>
      <c r="D176" s="492" t="s">
        <v>1771</v>
      </c>
      <c r="E176" s="492">
        <v>50</v>
      </c>
      <c r="F176" s="493" t="s">
        <v>109</v>
      </c>
      <c r="G176" s="469" t="s">
        <v>110</v>
      </c>
      <c r="H176" s="469" t="s">
        <v>1772</v>
      </c>
      <c r="I176" s="497" t="s">
        <v>106</v>
      </c>
      <c r="J176" s="502" t="s">
        <v>741</v>
      </c>
      <c r="K176" s="514">
        <v>0.8</v>
      </c>
    </row>
    <row r="177" s="1" customFormat="1" ht="55" customHeight="1" spans="1:11">
      <c r="A177" s="450"/>
      <c r="B177" s="450"/>
      <c r="C177" s="450"/>
      <c r="D177" s="450"/>
      <c r="E177" s="450"/>
      <c r="F177" s="460"/>
      <c r="G177" s="469" t="s">
        <v>113</v>
      </c>
      <c r="H177" s="469" t="s">
        <v>1773</v>
      </c>
      <c r="I177" s="497" t="s">
        <v>106</v>
      </c>
      <c r="J177" s="470" t="s">
        <v>741</v>
      </c>
      <c r="K177" s="514">
        <v>0.8</v>
      </c>
    </row>
    <row r="178" s="1" customFormat="1" ht="55" customHeight="1" spans="1:11">
      <c r="A178" s="450"/>
      <c r="B178" s="450"/>
      <c r="C178" s="450"/>
      <c r="D178" s="450"/>
      <c r="E178" s="450"/>
      <c r="F178" s="463"/>
      <c r="G178" s="469" t="s">
        <v>113</v>
      </c>
      <c r="H178" s="469" t="s">
        <v>239</v>
      </c>
      <c r="I178" s="497" t="s">
        <v>106</v>
      </c>
      <c r="J178" s="497" t="s">
        <v>199</v>
      </c>
      <c r="K178" s="510">
        <f>100%</f>
        <v>1</v>
      </c>
    </row>
    <row r="179" s="1" customFormat="1" ht="55" customHeight="1" spans="1:11">
      <c r="A179" s="450"/>
      <c r="B179" s="450"/>
      <c r="C179" s="450"/>
      <c r="D179" s="450"/>
      <c r="E179" s="450"/>
      <c r="F179" s="463" t="s">
        <v>103</v>
      </c>
      <c r="G179" s="469" t="s">
        <v>725</v>
      </c>
      <c r="H179" s="469" t="s">
        <v>1774</v>
      </c>
      <c r="I179" s="497" t="s">
        <v>106</v>
      </c>
      <c r="J179" s="497" t="s">
        <v>199</v>
      </c>
      <c r="K179" s="510">
        <f>100%</f>
        <v>1</v>
      </c>
    </row>
    <row r="180" s="1" customFormat="1" ht="55" customHeight="1" spans="1:11">
      <c r="A180" s="450"/>
      <c r="B180" s="450"/>
      <c r="C180" s="450"/>
      <c r="D180" s="450"/>
      <c r="E180" s="450"/>
      <c r="F180" s="452" t="s">
        <v>117</v>
      </c>
      <c r="G180" s="469" t="s">
        <v>118</v>
      </c>
      <c r="H180" s="494" t="s">
        <v>1775</v>
      </c>
      <c r="I180" s="497" t="s">
        <v>106</v>
      </c>
      <c r="J180" s="502" t="s">
        <v>1776</v>
      </c>
      <c r="K180" s="512" t="s">
        <v>399</v>
      </c>
    </row>
    <row r="181" s="1" customFormat="1" ht="55" customHeight="1" spans="1:11">
      <c r="A181" s="484"/>
      <c r="B181" s="484"/>
      <c r="C181" s="484"/>
      <c r="D181" s="484"/>
      <c r="E181" s="484"/>
      <c r="F181" s="495" t="s">
        <v>321</v>
      </c>
      <c r="G181" s="484" t="s">
        <v>220</v>
      </c>
      <c r="H181" s="496" t="s">
        <v>1777</v>
      </c>
      <c r="I181" s="497" t="s">
        <v>106</v>
      </c>
      <c r="J181" s="470" t="s">
        <v>741</v>
      </c>
      <c r="K181" s="514">
        <v>0.9</v>
      </c>
    </row>
    <row r="182" s="1" customFormat="1" ht="55" customHeight="1" spans="1:11">
      <c r="A182" s="450">
        <v>36</v>
      </c>
      <c r="B182" s="459" t="s">
        <v>1778</v>
      </c>
      <c r="C182" s="457" t="s">
        <v>1779</v>
      </c>
      <c r="D182" s="460" t="s">
        <v>1780</v>
      </c>
      <c r="E182" s="460" t="s">
        <v>794</v>
      </c>
      <c r="F182" s="452" t="s">
        <v>109</v>
      </c>
      <c r="G182" s="454" t="s">
        <v>110</v>
      </c>
      <c r="H182" s="454" t="s">
        <v>1781</v>
      </c>
      <c r="I182" s="454" t="s">
        <v>1782</v>
      </c>
      <c r="J182" s="454" t="s">
        <v>112</v>
      </c>
      <c r="K182" s="454" t="s">
        <v>1783</v>
      </c>
    </row>
    <row r="183" s="1" customFormat="1" ht="55" customHeight="1" spans="1:11">
      <c r="A183" s="450"/>
      <c r="B183" s="459"/>
      <c r="C183" s="460"/>
      <c r="D183" s="460"/>
      <c r="E183" s="460"/>
      <c r="F183" s="452" t="s">
        <v>109</v>
      </c>
      <c r="G183" s="454" t="s">
        <v>113</v>
      </c>
      <c r="H183" s="454" t="s">
        <v>1784</v>
      </c>
      <c r="I183" s="454" t="s">
        <v>1782</v>
      </c>
      <c r="J183" s="454" t="s">
        <v>112</v>
      </c>
      <c r="K183" s="467">
        <v>1</v>
      </c>
    </row>
    <row r="184" s="1" customFormat="1" ht="55" customHeight="1" spans="1:11">
      <c r="A184" s="450"/>
      <c r="B184" s="459"/>
      <c r="C184" s="460"/>
      <c r="D184" s="460"/>
      <c r="E184" s="460"/>
      <c r="F184" s="452" t="s">
        <v>109</v>
      </c>
      <c r="G184" s="454" t="s">
        <v>115</v>
      </c>
      <c r="H184" s="454" t="s">
        <v>1674</v>
      </c>
      <c r="I184" s="454" t="s">
        <v>1782</v>
      </c>
      <c r="J184" s="454" t="s">
        <v>112</v>
      </c>
      <c r="K184" s="467">
        <v>1</v>
      </c>
    </row>
    <row r="185" s="1" customFormat="1" ht="55" customHeight="1" spans="1:11">
      <c r="A185" s="450"/>
      <c r="B185" s="459"/>
      <c r="C185" s="460"/>
      <c r="D185" s="460"/>
      <c r="E185" s="460"/>
      <c r="F185" s="452" t="s">
        <v>117</v>
      </c>
      <c r="G185" s="454" t="s">
        <v>118</v>
      </c>
      <c r="H185" s="454" t="s">
        <v>1785</v>
      </c>
      <c r="I185" s="454" t="s">
        <v>1782</v>
      </c>
      <c r="J185" s="466" t="s">
        <v>112</v>
      </c>
      <c r="K185" s="467">
        <v>0.98</v>
      </c>
    </row>
    <row r="186" s="1" customFormat="1" ht="55" customHeight="1" spans="1:11">
      <c r="A186" s="450"/>
      <c r="B186" s="462"/>
      <c r="C186" s="460"/>
      <c r="D186" s="463"/>
      <c r="E186" s="463"/>
      <c r="F186" s="452" t="s">
        <v>103</v>
      </c>
      <c r="G186" s="454" t="s">
        <v>725</v>
      </c>
      <c r="H186" s="454" t="s">
        <v>1774</v>
      </c>
      <c r="I186" s="454" t="s">
        <v>1782</v>
      </c>
      <c r="J186" s="466" t="s">
        <v>112</v>
      </c>
      <c r="K186" s="467">
        <v>0.92</v>
      </c>
    </row>
    <row r="187" s="1" customFormat="1" ht="55" customHeight="1" spans="1:11">
      <c r="A187" s="450">
        <v>37</v>
      </c>
      <c r="B187" s="456" t="s">
        <v>1786</v>
      </c>
      <c r="C187" s="457" t="s">
        <v>1787</v>
      </c>
      <c r="D187" s="457" t="s">
        <v>1788</v>
      </c>
      <c r="E187" s="457" t="s">
        <v>1789</v>
      </c>
      <c r="F187" s="452" t="s">
        <v>109</v>
      </c>
      <c r="G187" s="454" t="s">
        <v>110</v>
      </c>
      <c r="H187" s="454" t="s">
        <v>1790</v>
      </c>
      <c r="I187" s="454" t="s">
        <v>1782</v>
      </c>
      <c r="J187" s="454" t="s">
        <v>112</v>
      </c>
      <c r="K187" s="454" t="s">
        <v>1791</v>
      </c>
    </row>
    <row r="188" s="1" customFormat="1" ht="55" customHeight="1" spans="1:11">
      <c r="A188" s="450"/>
      <c r="B188" s="459"/>
      <c r="C188" s="460"/>
      <c r="D188" s="460"/>
      <c r="E188" s="460"/>
      <c r="F188" s="452" t="s">
        <v>109</v>
      </c>
      <c r="G188" s="454" t="s">
        <v>113</v>
      </c>
      <c r="H188" s="454" t="s">
        <v>989</v>
      </c>
      <c r="I188" s="454" t="s">
        <v>1782</v>
      </c>
      <c r="J188" s="466" t="s">
        <v>112</v>
      </c>
      <c r="K188" s="466">
        <v>1</v>
      </c>
    </row>
    <row r="189" s="1" customFormat="1" ht="55" customHeight="1" spans="1:11">
      <c r="A189" s="450"/>
      <c r="B189" s="459"/>
      <c r="C189" s="460"/>
      <c r="D189" s="460"/>
      <c r="E189" s="460"/>
      <c r="F189" s="452" t="s">
        <v>109</v>
      </c>
      <c r="G189" s="454" t="s">
        <v>115</v>
      </c>
      <c r="H189" s="454" t="s">
        <v>365</v>
      </c>
      <c r="I189" s="454" t="s">
        <v>1782</v>
      </c>
      <c r="J189" s="454"/>
      <c r="K189" s="454" t="s">
        <v>1792</v>
      </c>
    </row>
    <row r="190" s="1" customFormat="1" ht="55" customHeight="1" spans="1:11">
      <c r="A190" s="450"/>
      <c r="B190" s="459"/>
      <c r="C190" s="460"/>
      <c r="D190" s="460"/>
      <c r="E190" s="460"/>
      <c r="F190" s="452" t="s">
        <v>117</v>
      </c>
      <c r="G190" s="454" t="s">
        <v>118</v>
      </c>
      <c r="H190" s="469" t="s">
        <v>1793</v>
      </c>
      <c r="I190" s="454" t="s">
        <v>1782</v>
      </c>
      <c r="J190" s="466" t="s">
        <v>112</v>
      </c>
      <c r="K190" s="466" t="s">
        <v>1783</v>
      </c>
    </row>
    <row r="191" s="1" customFormat="1" ht="55" customHeight="1" spans="1:11">
      <c r="A191" s="450"/>
      <c r="B191" s="462"/>
      <c r="C191" s="463"/>
      <c r="D191" s="463"/>
      <c r="E191" s="463"/>
      <c r="F191" s="452" t="s">
        <v>103</v>
      </c>
      <c r="G191" s="450" t="s">
        <v>725</v>
      </c>
      <c r="H191" s="494" t="s">
        <v>1774</v>
      </c>
      <c r="I191" s="470" t="s">
        <v>1782</v>
      </c>
      <c r="J191" s="454" t="s">
        <v>112</v>
      </c>
      <c r="K191" s="467">
        <v>0.95</v>
      </c>
    </row>
    <row r="192" s="1" customFormat="1" ht="55" customHeight="1" spans="1:11">
      <c r="A192" s="478">
        <v>38</v>
      </c>
      <c r="B192" s="457" t="s">
        <v>1794</v>
      </c>
      <c r="C192" s="455" t="s">
        <v>1795</v>
      </c>
      <c r="D192" s="455" t="s">
        <v>1670</v>
      </c>
      <c r="E192" s="455">
        <v>8</v>
      </c>
      <c r="F192" s="454" t="s">
        <v>109</v>
      </c>
      <c r="G192" s="454" t="s">
        <v>110</v>
      </c>
      <c r="H192" s="454" t="s">
        <v>1796</v>
      </c>
      <c r="I192" s="454" t="s">
        <v>1782</v>
      </c>
      <c r="J192" s="454" t="s">
        <v>112</v>
      </c>
      <c r="K192" s="454" t="s">
        <v>1797</v>
      </c>
    </row>
    <row r="193" s="1" customFormat="1" ht="55" customHeight="1" spans="1:11">
      <c r="A193" s="515"/>
      <c r="B193" s="460"/>
      <c r="C193" s="458"/>
      <c r="D193" s="458"/>
      <c r="E193" s="458"/>
      <c r="F193" s="454" t="s">
        <v>109</v>
      </c>
      <c r="G193" s="454" t="s">
        <v>115</v>
      </c>
      <c r="H193" s="454" t="s">
        <v>1674</v>
      </c>
      <c r="I193" s="454" t="s">
        <v>1782</v>
      </c>
      <c r="J193" s="454" t="s">
        <v>112</v>
      </c>
      <c r="K193" s="467">
        <v>1</v>
      </c>
    </row>
    <row r="194" s="1" customFormat="1" ht="55" customHeight="1" spans="1:11">
      <c r="A194" s="515"/>
      <c r="B194" s="460"/>
      <c r="C194" s="458"/>
      <c r="D194" s="458"/>
      <c r="E194" s="458"/>
      <c r="F194" s="454" t="s">
        <v>117</v>
      </c>
      <c r="G194" s="454" t="s">
        <v>611</v>
      </c>
      <c r="H194" s="454" t="s">
        <v>612</v>
      </c>
      <c r="I194" s="454" t="s">
        <v>1782</v>
      </c>
      <c r="J194" s="454"/>
      <c r="K194" s="454" t="s">
        <v>1798</v>
      </c>
    </row>
    <row r="195" s="1" customFormat="1" ht="55" customHeight="1" spans="1:11">
      <c r="A195" s="515"/>
      <c r="B195" s="460"/>
      <c r="C195" s="458"/>
      <c r="D195" s="458"/>
      <c r="E195" s="458"/>
      <c r="F195" s="454" t="s">
        <v>321</v>
      </c>
      <c r="G195" s="454" t="s">
        <v>220</v>
      </c>
      <c r="H195" s="454" t="s">
        <v>1799</v>
      </c>
      <c r="I195" s="454" t="s">
        <v>1782</v>
      </c>
      <c r="J195" s="454" t="s">
        <v>112</v>
      </c>
      <c r="K195" s="467">
        <v>0.98</v>
      </c>
    </row>
    <row r="196" s="1" customFormat="1" ht="55" customHeight="1" spans="1:11">
      <c r="A196" s="516"/>
      <c r="B196" s="463"/>
      <c r="C196" s="517"/>
      <c r="D196" s="517"/>
      <c r="E196" s="517"/>
      <c r="F196" s="454" t="s">
        <v>103</v>
      </c>
      <c r="G196" s="454" t="s">
        <v>725</v>
      </c>
      <c r="H196" s="454" t="s">
        <v>1774</v>
      </c>
      <c r="I196" s="454" t="s">
        <v>1782</v>
      </c>
      <c r="J196" s="454" t="s">
        <v>112</v>
      </c>
      <c r="K196" s="467">
        <v>1</v>
      </c>
    </row>
    <row r="197" s="1" customFormat="1" ht="55" customHeight="1" spans="1:11">
      <c r="A197" s="450">
        <v>39</v>
      </c>
      <c r="B197" s="459" t="s">
        <v>1800</v>
      </c>
      <c r="C197" s="457" t="s">
        <v>1801</v>
      </c>
      <c r="D197" s="460" t="s">
        <v>1697</v>
      </c>
      <c r="E197" s="518">
        <v>99.53</v>
      </c>
      <c r="F197" s="452" t="s">
        <v>321</v>
      </c>
      <c r="G197" s="452" t="s">
        <v>220</v>
      </c>
      <c r="H197" s="454" t="s">
        <v>1766</v>
      </c>
      <c r="I197" s="454" t="s">
        <v>106</v>
      </c>
      <c r="J197" s="454" t="s">
        <v>112</v>
      </c>
      <c r="K197" s="467">
        <v>0.96</v>
      </c>
    </row>
    <row r="198" s="1" customFormat="1" ht="55" customHeight="1" spans="1:11">
      <c r="A198" s="450"/>
      <c r="B198" s="459"/>
      <c r="C198" s="460"/>
      <c r="D198" s="460"/>
      <c r="E198" s="460"/>
      <c r="F198" s="452" t="s">
        <v>109</v>
      </c>
      <c r="G198" s="454" t="s">
        <v>110</v>
      </c>
      <c r="H198" s="454" t="s">
        <v>1688</v>
      </c>
      <c r="I198" s="454" t="s">
        <v>106</v>
      </c>
      <c r="J198" s="454" t="s">
        <v>199</v>
      </c>
      <c r="K198" s="454" t="s">
        <v>1802</v>
      </c>
    </row>
    <row r="199" s="1" customFormat="1" ht="55" customHeight="1" spans="1:11">
      <c r="A199" s="450"/>
      <c r="B199" s="459"/>
      <c r="C199" s="460"/>
      <c r="D199" s="460"/>
      <c r="E199" s="460"/>
      <c r="F199" s="452" t="s">
        <v>109</v>
      </c>
      <c r="G199" s="454" t="s">
        <v>115</v>
      </c>
      <c r="H199" s="454" t="s">
        <v>706</v>
      </c>
      <c r="I199" s="454" t="s">
        <v>106</v>
      </c>
      <c r="J199" s="466" t="s">
        <v>199</v>
      </c>
      <c r="K199" s="454" t="s">
        <v>707</v>
      </c>
    </row>
    <row r="200" s="1" customFormat="1" ht="55" customHeight="1" spans="1:11">
      <c r="A200" s="450"/>
      <c r="B200" s="459"/>
      <c r="C200" s="460"/>
      <c r="D200" s="460"/>
      <c r="E200" s="460"/>
      <c r="F200" s="452" t="s">
        <v>109</v>
      </c>
      <c r="G200" s="454" t="s">
        <v>113</v>
      </c>
      <c r="H200" s="454" t="s">
        <v>1700</v>
      </c>
      <c r="I200" s="454" t="s">
        <v>106</v>
      </c>
      <c r="J200" s="466" t="s">
        <v>112</v>
      </c>
      <c r="K200" s="467">
        <v>0.96</v>
      </c>
    </row>
    <row r="201" s="1" customFormat="1" ht="55" customHeight="1" spans="1:11">
      <c r="A201" s="455"/>
      <c r="B201" s="459"/>
      <c r="C201" s="460"/>
      <c r="D201" s="463"/>
      <c r="E201" s="460"/>
      <c r="F201" s="452" t="s">
        <v>117</v>
      </c>
      <c r="G201" s="454" t="s">
        <v>118</v>
      </c>
      <c r="H201" s="454" t="s">
        <v>1701</v>
      </c>
      <c r="I201" s="454" t="s">
        <v>106</v>
      </c>
      <c r="J201" s="466" t="s">
        <v>199</v>
      </c>
      <c r="K201" s="454" t="s">
        <v>1803</v>
      </c>
    </row>
    <row r="202" s="1" customFormat="1" ht="55" customHeight="1" spans="1:11">
      <c r="A202" s="470">
        <v>40</v>
      </c>
      <c r="B202" s="451" t="s">
        <v>1804</v>
      </c>
      <c r="C202" s="452" t="s">
        <v>1805</v>
      </c>
      <c r="D202" s="460" t="s">
        <v>1697</v>
      </c>
      <c r="E202" s="453">
        <v>3.5</v>
      </c>
      <c r="F202" s="452" t="s">
        <v>321</v>
      </c>
      <c r="G202" s="452" t="s">
        <v>220</v>
      </c>
      <c r="H202" s="454" t="s">
        <v>1766</v>
      </c>
      <c r="I202" s="454" t="s">
        <v>106</v>
      </c>
      <c r="J202" s="454" t="s">
        <v>112</v>
      </c>
      <c r="K202" s="467">
        <v>0.96</v>
      </c>
    </row>
    <row r="203" s="1" customFormat="1" ht="55" customHeight="1" spans="1:11">
      <c r="A203" s="470"/>
      <c r="B203" s="451"/>
      <c r="C203" s="452"/>
      <c r="D203" s="460"/>
      <c r="E203" s="452"/>
      <c r="F203" s="452" t="s">
        <v>109</v>
      </c>
      <c r="G203" s="454" t="s">
        <v>110</v>
      </c>
      <c r="H203" s="454" t="s">
        <v>1688</v>
      </c>
      <c r="I203" s="454" t="s">
        <v>106</v>
      </c>
      <c r="J203" s="454" t="s">
        <v>199</v>
      </c>
      <c r="K203" s="454" t="s">
        <v>1806</v>
      </c>
    </row>
    <row r="204" s="1" customFormat="1" ht="55" customHeight="1" spans="1:11">
      <c r="A204" s="470"/>
      <c r="B204" s="451"/>
      <c r="C204" s="452"/>
      <c r="D204" s="460"/>
      <c r="E204" s="452"/>
      <c r="F204" s="452" t="s">
        <v>109</v>
      </c>
      <c r="G204" s="454" t="s">
        <v>115</v>
      </c>
      <c r="H204" s="454" t="s">
        <v>706</v>
      </c>
      <c r="I204" s="454" t="s">
        <v>106</v>
      </c>
      <c r="J204" s="466" t="s">
        <v>199</v>
      </c>
      <c r="K204" s="454" t="s">
        <v>707</v>
      </c>
    </row>
    <row r="205" s="1" customFormat="1" ht="55" customHeight="1" spans="1:11">
      <c r="A205" s="470"/>
      <c r="B205" s="451"/>
      <c r="C205" s="452"/>
      <c r="D205" s="460"/>
      <c r="E205" s="452"/>
      <c r="F205" s="452" t="s">
        <v>109</v>
      </c>
      <c r="G205" s="454" t="s">
        <v>113</v>
      </c>
      <c r="H205" s="454" t="s">
        <v>1700</v>
      </c>
      <c r="I205" s="454" t="s">
        <v>106</v>
      </c>
      <c r="J205" s="466" t="s">
        <v>112</v>
      </c>
      <c r="K205" s="467">
        <v>0.96</v>
      </c>
    </row>
    <row r="206" s="1" customFormat="1" ht="55" customHeight="1" spans="1:11">
      <c r="A206" s="470"/>
      <c r="B206" s="451"/>
      <c r="C206" s="452"/>
      <c r="D206" s="463"/>
      <c r="E206" s="452"/>
      <c r="F206" s="452" t="s">
        <v>117</v>
      </c>
      <c r="G206" s="454" t="s">
        <v>118</v>
      </c>
      <c r="H206" s="454" t="s">
        <v>1701</v>
      </c>
      <c r="I206" s="454" t="s">
        <v>106</v>
      </c>
      <c r="J206" s="466" t="s">
        <v>199</v>
      </c>
      <c r="K206" s="454" t="s">
        <v>1807</v>
      </c>
    </row>
    <row r="207" s="1" customFormat="1" ht="55" customHeight="1" spans="1:11">
      <c r="A207" s="450">
        <v>41</v>
      </c>
      <c r="B207" s="456" t="s">
        <v>1808</v>
      </c>
      <c r="C207" s="457" t="s">
        <v>1809</v>
      </c>
      <c r="D207" s="460" t="s">
        <v>1697</v>
      </c>
      <c r="E207" s="519">
        <v>22.58</v>
      </c>
      <c r="F207" s="452" t="s">
        <v>321</v>
      </c>
      <c r="G207" s="452" t="s">
        <v>220</v>
      </c>
      <c r="H207" s="454" t="s">
        <v>1766</v>
      </c>
      <c r="I207" s="454" t="s">
        <v>106</v>
      </c>
      <c r="J207" s="454" t="s">
        <v>112</v>
      </c>
      <c r="K207" s="467">
        <v>0.96</v>
      </c>
    </row>
    <row r="208" s="1" customFormat="1" ht="55" customHeight="1" spans="1:11">
      <c r="A208" s="450"/>
      <c r="B208" s="459"/>
      <c r="C208" s="460"/>
      <c r="D208" s="460"/>
      <c r="E208" s="460"/>
      <c r="F208" s="452" t="s">
        <v>109</v>
      </c>
      <c r="G208" s="454" t="s">
        <v>110</v>
      </c>
      <c r="H208" s="454" t="s">
        <v>1714</v>
      </c>
      <c r="I208" s="454" t="s">
        <v>106</v>
      </c>
      <c r="J208" s="454" t="s">
        <v>199</v>
      </c>
      <c r="K208" s="467">
        <v>1</v>
      </c>
    </row>
    <row r="209" s="1" customFormat="1" ht="55" customHeight="1" spans="1:11">
      <c r="A209" s="450"/>
      <c r="B209" s="459"/>
      <c r="C209" s="460"/>
      <c r="D209" s="460"/>
      <c r="E209" s="460"/>
      <c r="F209" s="452" t="s">
        <v>109</v>
      </c>
      <c r="G209" s="454" t="s">
        <v>115</v>
      </c>
      <c r="H209" s="454" t="s">
        <v>1715</v>
      </c>
      <c r="I209" s="454" t="s">
        <v>106</v>
      </c>
      <c r="J209" s="466" t="s">
        <v>199</v>
      </c>
      <c r="K209" s="454" t="s">
        <v>1716</v>
      </c>
    </row>
    <row r="210" s="1" customFormat="1" ht="55" customHeight="1" spans="1:11">
      <c r="A210" s="450"/>
      <c r="B210" s="459"/>
      <c r="C210" s="460"/>
      <c r="D210" s="460"/>
      <c r="E210" s="460"/>
      <c r="F210" s="452" t="s">
        <v>109</v>
      </c>
      <c r="G210" s="454" t="s">
        <v>113</v>
      </c>
      <c r="H210" s="454" t="s">
        <v>239</v>
      </c>
      <c r="I210" s="454" t="s">
        <v>106</v>
      </c>
      <c r="J210" s="466" t="s">
        <v>199</v>
      </c>
      <c r="K210" s="467">
        <v>1</v>
      </c>
    </row>
    <row r="211" s="1" customFormat="1" ht="55" customHeight="1" spans="1:11">
      <c r="A211" s="455"/>
      <c r="B211" s="459"/>
      <c r="C211" s="460"/>
      <c r="D211" s="463"/>
      <c r="E211" s="460"/>
      <c r="F211" s="452" t="s">
        <v>117</v>
      </c>
      <c r="G211" s="454" t="s">
        <v>118</v>
      </c>
      <c r="H211" s="454" t="s">
        <v>1660</v>
      </c>
      <c r="I211" s="454" t="s">
        <v>106</v>
      </c>
      <c r="J211" s="466" t="s">
        <v>199</v>
      </c>
      <c r="K211" s="454" t="s">
        <v>1717</v>
      </c>
    </row>
    <row r="212" s="1" customFormat="1" ht="55" customHeight="1" spans="1:11">
      <c r="A212" s="470">
        <v>42</v>
      </c>
      <c r="B212" s="451" t="s">
        <v>1724</v>
      </c>
      <c r="C212" s="452" t="s">
        <v>1810</v>
      </c>
      <c r="D212" s="460" t="s">
        <v>1697</v>
      </c>
      <c r="E212" s="453">
        <v>15.31</v>
      </c>
      <c r="F212" s="452" t="s">
        <v>321</v>
      </c>
      <c r="G212" s="452" t="s">
        <v>220</v>
      </c>
      <c r="H212" s="454" t="s">
        <v>1766</v>
      </c>
      <c r="I212" s="454" t="s">
        <v>106</v>
      </c>
      <c r="J212" s="454" t="s">
        <v>112</v>
      </c>
      <c r="K212" s="467">
        <v>0.96</v>
      </c>
    </row>
    <row r="213" s="1" customFormat="1" ht="55" customHeight="1" spans="1:11">
      <c r="A213" s="470"/>
      <c r="B213" s="451"/>
      <c r="C213" s="452"/>
      <c r="D213" s="460"/>
      <c r="E213" s="452"/>
      <c r="F213" s="452" t="s">
        <v>109</v>
      </c>
      <c r="G213" s="454" t="s">
        <v>110</v>
      </c>
      <c r="H213" s="454" t="s">
        <v>1688</v>
      </c>
      <c r="I213" s="454" t="s">
        <v>106</v>
      </c>
      <c r="J213" s="454" t="s">
        <v>199</v>
      </c>
      <c r="K213" s="454" t="s">
        <v>1727</v>
      </c>
    </row>
    <row r="214" s="1" customFormat="1" ht="55" customHeight="1" spans="1:11">
      <c r="A214" s="470"/>
      <c r="B214" s="451"/>
      <c r="C214" s="452"/>
      <c r="D214" s="460"/>
      <c r="E214" s="452"/>
      <c r="F214" s="452" t="s">
        <v>109</v>
      </c>
      <c r="G214" s="454" t="s">
        <v>115</v>
      </c>
      <c r="H214" s="454" t="s">
        <v>594</v>
      </c>
      <c r="I214" s="454" t="s">
        <v>106</v>
      </c>
      <c r="J214" s="466" t="s">
        <v>199</v>
      </c>
      <c r="K214" s="467">
        <v>1</v>
      </c>
    </row>
    <row r="215" s="1" customFormat="1" ht="55" customHeight="1" spans="1:11">
      <c r="A215" s="470"/>
      <c r="B215" s="451"/>
      <c r="C215" s="452"/>
      <c r="D215" s="460"/>
      <c r="E215" s="452"/>
      <c r="F215" s="452" t="s">
        <v>109</v>
      </c>
      <c r="G215" s="454" t="s">
        <v>113</v>
      </c>
      <c r="H215" s="454" t="s">
        <v>1721</v>
      </c>
      <c r="I215" s="454" t="s">
        <v>106</v>
      </c>
      <c r="J215" s="466" t="s">
        <v>199</v>
      </c>
      <c r="K215" s="467">
        <v>1</v>
      </c>
    </row>
    <row r="216" s="1" customFormat="1" ht="55" customHeight="1" spans="1:11">
      <c r="A216" s="470"/>
      <c r="B216" s="451"/>
      <c r="C216" s="452"/>
      <c r="D216" s="463"/>
      <c r="E216" s="452"/>
      <c r="F216" s="452" t="s">
        <v>117</v>
      </c>
      <c r="G216" s="454" t="s">
        <v>118</v>
      </c>
      <c r="H216" s="454" t="s">
        <v>1701</v>
      </c>
      <c r="I216" s="454" t="s">
        <v>106</v>
      </c>
      <c r="J216" s="466" t="s">
        <v>199</v>
      </c>
      <c r="K216" s="454" t="s">
        <v>1803</v>
      </c>
    </row>
    <row r="217" s="1" customFormat="1" ht="55" customHeight="1" spans="1:11">
      <c r="A217" s="450">
        <v>43</v>
      </c>
      <c r="B217" s="456" t="s">
        <v>1595</v>
      </c>
      <c r="C217" s="452" t="s">
        <v>1728</v>
      </c>
      <c r="D217" s="452" t="s">
        <v>1729</v>
      </c>
      <c r="E217" s="519">
        <v>10</v>
      </c>
      <c r="F217" s="452" t="s">
        <v>321</v>
      </c>
      <c r="G217" s="452" t="s">
        <v>220</v>
      </c>
      <c r="H217" s="454" t="s">
        <v>220</v>
      </c>
      <c r="I217" s="454" t="s">
        <v>106</v>
      </c>
      <c r="J217" s="454" t="s">
        <v>199</v>
      </c>
      <c r="K217" s="467">
        <v>1</v>
      </c>
    </row>
    <row r="218" s="1" customFormat="1" ht="55" customHeight="1" spans="1:11">
      <c r="A218" s="450"/>
      <c r="B218" s="459"/>
      <c r="C218" s="452"/>
      <c r="D218" s="452"/>
      <c r="E218" s="460"/>
      <c r="F218" s="452" t="s">
        <v>109</v>
      </c>
      <c r="G218" s="454" t="s">
        <v>110</v>
      </c>
      <c r="H218" s="454" t="s">
        <v>1730</v>
      </c>
      <c r="I218" s="454" t="s">
        <v>106</v>
      </c>
      <c r="J218" s="454" t="s">
        <v>199</v>
      </c>
      <c r="K218" s="454" t="s">
        <v>560</v>
      </c>
    </row>
    <row r="219" s="1" customFormat="1" ht="55" customHeight="1" spans="1:11">
      <c r="A219" s="450"/>
      <c r="B219" s="459"/>
      <c r="C219" s="452"/>
      <c r="D219" s="452"/>
      <c r="E219" s="460"/>
      <c r="F219" s="452" t="s">
        <v>109</v>
      </c>
      <c r="G219" s="454" t="s">
        <v>115</v>
      </c>
      <c r="H219" s="454" t="s">
        <v>706</v>
      </c>
      <c r="I219" s="454" t="s">
        <v>106</v>
      </c>
      <c r="J219" s="466" t="s">
        <v>199</v>
      </c>
      <c r="K219" s="454" t="s">
        <v>707</v>
      </c>
    </row>
    <row r="220" s="1" customFormat="1" ht="55" customHeight="1" spans="1:11">
      <c r="A220" s="450"/>
      <c r="B220" s="459"/>
      <c r="C220" s="452"/>
      <c r="D220" s="452"/>
      <c r="E220" s="460"/>
      <c r="F220" s="452" t="s">
        <v>109</v>
      </c>
      <c r="G220" s="454" t="s">
        <v>113</v>
      </c>
      <c r="H220" s="454" t="s">
        <v>1811</v>
      </c>
      <c r="I220" s="454" t="s">
        <v>106</v>
      </c>
      <c r="J220" s="466" t="s">
        <v>199</v>
      </c>
      <c r="K220" s="467" t="s">
        <v>1812</v>
      </c>
    </row>
    <row r="221" s="1" customFormat="1" ht="55" customHeight="1" spans="1:11">
      <c r="A221" s="455"/>
      <c r="B221" s="462"/>
      <c r="C221" s="495"/>
      <c r="D221" s="495"/>
      <c r="E221" s="463"/>
      <c r="F221" s="452" t="s">
        <v>117</v>
      </c>
      <c r="G221" s="454" t="s">
        <v>118</v>
      </c>
      <c r="H221" s="454" t="s">
        <v>1733</v>
      </c>
      <c r="I221" s="454" t="s">
        <v>106</v>
      </c>
      <c r="J221" s="466" t="s">
        <v>199</v>
      </c>
      <c r="K221" s="467">
        <v>0.05</v>
      </c>
    </row>
    <row r="222" s="1" customFormat="1" ht="55" customHeight="1" spans="1:11">
      <c r="A222" s="450">
        <v>44</v>
      </c>
      <c r="B222" s="459" t="s">
        <v>1813</v>
      </c>
      <c r="C222" s="457" t="s">
        <v>1696</v>
      </c>
      <c r="D222" s="460" t="s">
        <v>1814</v>
      </c>
      <c r="E222" s="460" t="s">
        <v>1815</v>
      </c>
      <c r="F222" s="452" t="s">
        <v>109</v>
      </c>
      <c r="G222" s="454" t="s">
        <v>110</v>
      </c>
      <c r="H222" s="454" t="s">
        <v>1688</v>
      </c>
      <c r="I222" s="454" t="s">
        <v>106</v>
      </c>
      <c r="J222" s="454" t="s">
        <v>199</v>
      </c>
      <c r="K222" s="454" t="s">
        <v>1816</v>
      </c>
    </row>
    <row r="223" s="1" customFormat="1" ht="55" customHeight="1" spans="1:11">
      <c r="A223" s="450"/>
      <c r="B223" s="459"/>
      <c r="C223" s="460"/>
      <c r="D223" s="460"/>
      <c r="E223" s="460"/>
      <c r="F223" s="452" t="s">
        <v>109</v>
      </c>
      <c r="G223" s="454" t="s">
        <v>115</v>
      </c>
      <c r="H223" s="454" t="s">
        <v>706</v>
      </c>
      <c r="I223" s="454" t="s">
        <v>106</v>
      </c>
      <c r="J223" s="466" t="s">
        <v>199</v>
      </c>
      <c r="K223" s="467">
        <v>1</v>
      </c>
    </row>
    <row r="224" s="1" customFormat="1" ht="55" customHeight="1" spans="1:11">
      <c r="A224" s="450"/>
      <c r="B224" s="459"/>
      <c r="C224" s="460"/>
      <c r="D224" s="460"/>
      <c r="E224" s="460"/>
      <c r="F224" s="452" t="s">
        <v>109</v>
      </c>
      <c r="G224" s="454" t="s">
        <v>113</v>
      </c>
      <c r="H224" s="454" t="s">
        <v>1817</v>
      </c>
      <c r="I224" s="454" t="s">
        <v>106</v>
      </c>
      <c r="J224" s="466" t="s">
        <v>112</v>
      </c>
      <c r="K224" s="467">
        <v>1</v>
      </c>
    </row>
    <row r="225" s="1" customFormat="1" ht="55" customHeight="1" spans="1:11">
      <c r="A225" s="450"/>
      <c r="B225" s="459"/>
      <c r="C225" s="460"/>
      <c r="D225" s="460"/>
      <c r="E225" s="460"/>
      <c r="F225" s="452" t="s">
        <v>117</v>
      </c>
      <c r="G225" s="454" t="s">
        <v>118</v>
      </c>
      <c r="H225" s="454" t="s">
        <v>1701</v>
      </c>
      <c r="I225" s="454" t="s">
        <v>106</v>
      </c>
      <c r="J225" s="454" t="s">
        <v>112</v>
      </c>
      <c r="K225" s="454" t="s">
        <v>1818</v>
      </c>
    </row>
    <row r="226" s="1" customFormat="1" ht="55" customHeight="1" spans="1:11">
      <c r="A226" s="450"/>
      <c r="B226" s="462"/>
      <c r="C226" s="460"/>
      <c r="D226" s="463"/>
      <c r="E226" s="463"/>
      <c r="F226" s="452" t="s">
        <v>103</v>
      </c>
      <c r="G226" s="452" t="s">
        <v>104</v>
      </c>
      <c r="H226" s="454" t="s">
        <v>1774</v>
      </c>
      <c r="I226" s="454" t="s">
        <v>106</v>
      </c>
      <c r="J226" s="466" t="s">
        <v>199</v>
      </c>
      <c r="K226" s="467">
        <v>1</v>
      </c>
    </row>
    <row r="227" s="1" customFormat="1" ht="55" customHeight="1" spans="1:11">
      <c r="A227" s="450">
        <v>45</v>
      </c>
      <c r="B227" s="451" t="s">
        <v>1819</v>
      </c>
      <c r="C227" s="457" t="s">
        <v>1820</v>
      </c>
      <c r="D227" s="460" t="s">
        <v>1814</v>
      </c>
      <c r="E227" s="452" t="s">
        <v>1821</v>
      </c>
      <c r="F227" s="452" t="s">
        <v>109</v>
      </c>
      <c r="G227" s="454" t="s">
        <v>110</v>
      </c>
      <c r="H227" s="454" t="s">
        <v>1822</v>
      </c>
      <c r="I227" s="454" t="s">
        <v>106</v>
      </c>
      <c r="J227" s="466" t="s">
        <v>112</v>
      </c>
      <c r="K227" s="467" t="s">
        <v>1818</v>
      </c>
    </row>
    <row r="228" s="1" customFormat="1" ht="55" customHeight="1" spans="1:11">
      <c r="A228" s="450"/>
      <c r="B228" s="451"/>
      <c r="C228" s="460"/>
      <c r="D228" s="460"/>
      <c r="E228" s="452"/>
      <c r="F228" s="452" t="s">
        <v>109</v>
      </c>
      <c r="G228" s="454" t="s">
        <v>115</v>
      </c>
      <c r="H228" s="454" t="s">
        <v>476</v>
      </c>
      <c r="I228" s="454" t="s">
        <v>106</v>
      </c>
      <c r="J228" s="466" t="s">
        <v>199</v>
      </c>
      <c r="K228" s="520">
        <v>45992</v>
      </c>
    </row>
    <row r="229" s="1" customFormat="1" ht="55" customHeight="1" spans="1:11">
      <c r="A229" s="450"/>
      <c r="B229" s="451"/>
      <c r="C229" s="460"/>
      <c r="D229" s="460"/>
      <c r="E229" s="452"/>
      <c r="F229" s="452" t="s">
        <v>109</v>
      </c>
      <c r="G229" s="454" t="s">
        <v>113</v>
      </c>
      <c r="H229" s="454" t="s">
        <v>989</v>
      </c>
      <c r="I229" s="454" t="s">
        <v>106</v>
      </c>
      <c r="J229" s="466" t="s">
        <v>199</v>
      </c>
      <c r="K229" s="467">
        <v>1</v>
      </c>
    </row>
    <row r="230" s="1" customFormat="1" ht="55" customHeight="1" spans="1:11">
      <c r="A230" s="450"/>
      <c r="B230" s="451"/>
      <c r="C230" s="460"/>
      <c r="D230" s="460"/>
      <c r="E230" s="452"/>
      <c r="F230" s="452" t="s">
        <v>103</v>
      </c>
      <c r="G230" s="452" t="s">
        <v>104</v>
      </c>
      <c r="H230" s="454" t="s">
        <v>1774</v>
      </c>
      <c r="I230" s="454" t="s">
        <v>106</v>
      </c>
      <c r="J230" s="466" t="s">
        <v>199</v>
      </c>
      <c r="K230" s="467">
        <v>1</v>
      </c>
    </row>
    <row r="231" s="1" customFormat="1" ht="55" customHeight="1" spans="1:11">
      <c r="A231" s="450"/>
      <c r="B231" s="451"/>
      <c r="C231" s="460"/>
      <c r="D231" s="463"/>
      <c r="E231" s="452"/>
      <c r="F231" s="452" t="s">
        <v>117</v>
      </c>
      <c r="G231" s="454" t="s">
        <v>118</v>
      </c>
      <c r="H231" s="454" t="s">
        <v>1660</v>
      </c>
      <c r="I231" s="454" t="s">
        <v>106</v>
      </c>
      <c r="J231" s="466" t="s">
        <v>199</v>
      </c>
      <c r="K231" s="454" t="s">
        <v>1717</v>
      </c>
    </row>
    <row r="232" s="1" customFormat="1" ht="55" customHeight="1" spans="1:11">
      <c r="A232" s="450">
        <v>46</v>
      </c>
      <c r="B232" s="459" t="s">
        <v>462</v>
      </c>
      <c r="C232" s="457" t="s">
        <v>1823</v>
      </c>
      <c r="D232" s="460" t="s">
        <v>1719</v>
      </c>
      <c r="E232" s="460" t="s">
        <v>1824</v>
      </c>
      <c r="F232" s="452" t="s">
        <v>109</v>
      </c>
      <c r="G232" s="454" t="s">
        <v>110</v>
      </c>
      <c r="H232" s="454" t="s">
        <v>1825</v>
      </c>
      <c r="I232" s="454" t="s">
        <v>106</v>
      </c>
      <c r="J232" s="466" t="s">
        <v>199</v>
      </c>
      <c r="K232" s="467">
        <v>1</v>
      </c>
    </row>
    <row r="233" s="1" customFormat="1" ht="55" customHeight="1" spans="1:11">
      <c r="A233" s="450"/>
      <c r="B233" s="459"/>
      <c r="C233" s="460"/>
      <c r="D233" s="460"/>
      <c r="E233" s="460"/>
      <c r="F233" s="452" t="s">
        <v>109</v>
      </c>
      <c r="G233" s="454" t="s">
        <v>115</v>
      </c>
      <c r="H233" s="454" t="s">
        <v>476</v>
      </c>
      <c r="I233" s="454" t="s">
        <v>106</v>
      </c>
      <c r="J233" s="466" t="s">
        <v>199</v>
      </c>
      <c r="K233" s="520">
        <v>45992</v>
      </c>
    </row>
    <row r="234" s="1" customFormat="1" ht="55" customHeight="1" spans="1:11">
      <c r="A234" s="450"/>
      <c r="B234" s="459"/>
      <c r="C234" s="460"/>
      <c r="D234" s="460"/>
      <c r="E234" s="460"/>
      <c r="F234" s="452" t="s">
        <v>109</v>
      </c>
      <c r="G234" s="454" t="s">
        <v>113</v>
      </c>
      <c r="H234" s="454" t="s">
        <v>1592</v>
      </c>
      <c r="I234" s="454" t="s">
        <v>106</v>
      </c>
      <c r="J234" s="466" t="s">
        <v>199</v>
      </c>
      <c r="K234" s="467">
        <v>1</v>
      </c>
    </row>
    <row r="235" s="1" customFormat="1" ht="55" customHeight="1" spans="1:11">
      <c r="A235" s="450"/>
      <c r="B235" s="459"/>
      <c r="C235" s="460"/>
      <c r="D235" s="460"/>
      <c r="E235" s="460"/>
      <c r="F235" s="452" t="s">
        <v>117</v>
      </c>
      <c r="G235" s="454" t="s">
        <v>118</v>
      </c>
      <c r="H235" s="454" t="s">
        <v>1593</v>
      </c>
      <c r="I235" s="454" t="s">
        <v>106</v>
      </c>
      <c r="J235" s="466" t="s">
        <v>199</v>
      </c>
      <c r="K235" s="467">
        <v>0.96</v>
      </c>
    </row>
    <row r="236" s="1" customFormat="1" ht="55" customHeight="1" spans="1:11">
      <c r="A236" s="450"/>
      <c r="B236" s="462"/>
      <c r="C236" s="460"/>
      <c r="D236" s="463"/>
      <c r="E236" s="463"/>
      <c r="F236" s="452" t="s">
        <v>103</v>
      </c>
      <c r="G236" s="452" t="s">
        <v>104</v>
      </c>
      <c r="H236" s="454" t="s">
        <v>1594</v>
      </c>
      <c r="I236" s="454" t="s">
        <v>106</v>
      </c>
      <c r="J236" s="466" t="s">
        <v>199</v>
      </c>
      <c r="K236" s="467">
        <v>1</v>
      </c>
    </row>
    <row r="237" s="1" customFormat="1" ht="55" customHeight="1" spans="1:11">
      <c r="A237" s="450">
        <v>47</v>
      </c>
      <c r="B237" s="459" t="s">
        <v>458</v>
      </c>
      <c r="C237" s="457" t="s">
        <v>1823</v>
      </c>
      <c r="D237" s="460" t="s">
        <v>1719</v>
      </c>
      <c r="E237" s="460" t="s">
        <v>1120</v>
      </c>
      <c r="F237" s="452" t="s">
        <v>109</v>
      </c>
      <c r="G237" s="454" t="s">
        <v>110</v>
      </c>
      <c r="H237" s="454" t="s">
        <v>405</v>
      </c>
      <c r="I237" s="454" t="s">
        <v>106</v>
      </c>
      <c r="J237" s="466" t="s">
        <v>199</v>
      </c>
      <c r="K237" s="454" t="s">
        <v>461</v>
      </c>
    </row>
    <row r="238" s="1" customFormat="1" ht="55" customHeight="1" spans="1:11">
      <c r="A238" s="450"/>
      <c r="B238" s="459"/>
      <c r="C238" s="460"/>
      <c r="D238" s="460"/>
      <c r="E238" s="460"/>
      <c r="F238" s="452" t="s">
        <v>109</v>
      </c>
      <c r="G238" s="454" t="s">
        <v>115</v>
      </c>
      <c r="H238" s="454" t="s">
        <v>1555</v>
      </c>
      <c r="I238" s="454" t="s">
        <v>106</v>
      </c>
      <c r="J238" s="466" t="s">
        <v>199</v>
      </c>
      <c r="K238" s="467">
        <v>1</v>
      </c>
    </row>
    <row r="239" s="1" customFormat="1" ht="55" customHeight="1" spans="1:11">
      <c r="A239" s="450"/>
      <c r="B239" s="459"/>
      <c r="C239" s="460"/>
      <c r="D239" s="460"/>
      <c r="E239" s="460"/>
      <c r="F239" s="452" t="s">
        <v>109</v>
      </c>
      <c r="G239" s="454" t="s">
        <v>113</v>
      </c>
      <c r="H239" s="454" t="s">
        <v>1592</v>
      </c>
      <c r="I239" s="454" t="s">
        <v>106</v>
      </c>
      <c r="J239" s="466" t="s">
        <v>199</v>
      </c>
      <c r="K239" s="467">
        <v>1</v>
      </c>
    </row>
    <row r="240" s="1" customFormat="1" ht="55" customHeight="1" spans="1:11">
      <c r="A240" s="450"/>
      <c r="B240" s="459"/>
      <c r="C240" s="460"/>
      <c r="D240" s="460"/>
      <c r="E240" s="460"/>
      <c r="F240" s="452" t="s">
        <v>117</v>
      </c>
      <c r="G240" s="454" t="s">
        <v>118</v>
      </c>
      <c r="H240" s="454" t="s">
        <v>1593</v>
      </c>
      <c r="I240" s="454" t="s">
        <v>106</v>
      </c>
      <c r="J240" s="466" t="s">
        <v>199</v>
      </c>
      <c r="K240" s="467">
        <v>0.96</v>
      </c>
    </row>
    <row r="241" s="1" customFormat="1" ht="55" customHeight="1" spans="1:11">
      <c r="A241" s="450"/>
      <c r="B241" s="462"/>
      <c r="C241" s="460"/>
      <c r="D241" s="463"/>
      <c r="E241" s="463"/>
      <c r="F241" s="452" t="s">
        <v>103</v>
      </c>
      <c r="G241" s="452" t="s">
        <v>104</v>
      </c>
      <c r="H241" s="454" t="s">
        <v>1594</v>
      </c>
      <c r="I241" s="454" t="s">
        <v>106</v>
      </c>
      <c r="J241" s="454" t="s">
        <v>112</v>
      </c>
      <c r="K241" s="467">
        <v>1</v>
      </c>
    </row>
    <row r="242" s="1" customFormat="1" ht="55" customHeight="1" spans="1:11">
      <c r="A242" s="450">
        <v>48</v>
      </c>
      <c r="B242" s="451" t="s">
        <v>1595</v>
      </c>
      <c r="C242" s="457" t="s">
        <v>1826</v>
      </c>
      <c r="D242" s="460" t="s">
        <v>1827</v>
      </c>
      <c r="E242" s="452" t="s">
        <v>1828</v>
      </c>
      <c r="F242" s="452" t="s">
        <v>109</v>
      </c>
      <c r="G242" s="454" t="s">
        <v>110</v>
      </c>
      <c r="H242" s="454" t="s">
        <v>1598</v>
      </c>
      <c r="I242" s="454" t="s">
        <v>106</v>
      </c>
      <c r="J242" s="454" t="s">
        <v>199</v>
      </c>
      <c r="K242" s="467" t="s">
        <v>756</v>
      </c>
    </row>
    <row r="243" s="1" customFormat="1" ht="55" customHeight="1" spans="1:11">
      <c r="A243" s="450"/>
      <c r="B243" s="451"/>
      <c r="C243" s="460"/>
      <c r="D243" s="460"/>
      <c r="E243" s="452"/>
      <c r="F243" s="452" t="s">
        <v>109</v>
      </c>
      <c r="G243" s="454" t="s">
        <v>115</v>
      </c>
      <c r="H243" s="454" t="s">
        <v>1599</v>
      </c>
      <c r="I243" s="454" t="s">
        <v>106</v>
      </c>
      <c r="J243" s="466" t="s">
        <v>199</v>
      </c>
      <c r="K243" s="467">
        <v>1</v>
      </c>
    </row>
    <row r="244" s="1" customFormat="1" ht="55" customHeight="1" spans="1:11">
      <c r="A244" s="450"/>
      <c r="B244" s="451"/>
      <c r="C244" s="460"/>
      <c r="D244" s="460"/>
      <c r="E244" s="452"/>
      <c r="F244" s="452" t="s">
        <v>109</v>
      </c>
      <c r="G244" s="454" t="s">
        <v>113</v>
      </c>
      <c r="H244" s="454" t="s">
        <v>1600</v>
      </c>
      <c r="I244" s="454" t="s">
        <v>106</v>
      </c>
      <c r="J244" s="466" t="s">
        <v>199</v>
      </c>
      <c r="K244" s="467" t="s">
        <v>1829</v>
      </c>
    </row>
    <row r="245" s="1" customFormat="1" ht="55" customHeight="1" spans="1:11">
      <c r="A245" s="450"/>
      <c r="B245" s="451"/>
      <c r="C245" s="460"/>
      <c r="D245" s="460"/>
      <c r="E245" s="452"/>
      <c r="F245" s="452" t="s">
        <v>117</v>
      </c>
      <c r="G245" s="454" t="s">
        <v>118</v>
      </c>
      <c r="H245" s="454" t="s">
        <v>1602</v>
      </c>
      <c r="I245" s="454" t="s">
        <v>106</v>
      </c>
      <c r="J245" s="466" t="s">
        <v>199</v>
      </c>
      <c r="K245" s="467">
        <v>1</v>
      </c>
    </row>
    <row r="246" s="1" customFormat="1" ht="55" customHeight="1" spans="1:11">
      <c r="A246" s="450"/>
      <c r="B246" s="451"/>
      <c r="C246" s="460"/>
      <c r="D246" s="463"/>
      <c r="E246" s="452"/>
      <c r="F246" s="452" t="s">
        <v>103</v>
      </c>
      <c r="G246" s="452" t="s">
        <v>1557</v>
      </c>
      <c r="H246" s="454" t="s">
        <v>1603</v>
      </c>
      <c r="I246" s="454" t="s">
        <v>106</v>
      </c>
      <c r="J246" s="466" t="s">
        <v>199</v>
      </c>
      <c r="K246" s="467">
        <v>1</v>
      </c>
    </row>
    <row r="247" s="1" customFormat="1" ht="55" customHeight="1" spans="1:11">
      <c r="A247" s="450">
        <v>49</v>
      </c>
      <c r="B247" s="459" t="s">
        <v>1724</v>
      </c>
      <c r="C247" s="452" t="s">
        <v>1830</v>
      </c>
      <c r="D247" s="460" t="s">
        <v>1831</v>
      </c>
      <c r="E247" s="460" t="s">
        <v>1832</v>
      </c>
      <c r="F247" s="452" t="s">
        <v>109</v>
      </c>
      <c r="G247" s="454" t="s">
        <v>110</v>
      </c>
      <c r="H247" s="454" t="s">
        <v>1688</v>
      </c>
      <c r="I247" s="454" t="s">
        <v>106</v>
      </c>
      <c r="J247" s="454" t="s">
        <v>199</v>
      </c>
      <c r="K247" s="454" t="s">
        <v>1833</v>
      </c>
    </row>
    <row r="248" s="1" customFormat="1" ht="55" customHeight="1" spans="1:11">
      <c r="A248" s="450"/>
      <c r="B248" s="459"/>
      <c r="C248" s="452"/>
      <c r="D248" s="460"/>
      <c r="E248" s="460"/>
      <c r="F248" s="452" t="s">
        <v>109</v>
      </c>
      <c r="G248" s="454" t="s">
        <v>115</v>
      </c>
      <c r="H248" s="454" t="s">
        <v>706</v>
      </c>
      <c r="I248" s="454" t="s">
        <v>106</v>
      </c>
      <c r="J248" s="466" t="s">
        <v>199</v>
      </c>
      <c r="K248" s="467">
        <v>1</v>
      </c>
    </row>
    <row r="249" s="1" customFormat="1" ht="55" customHeight="1" spans="1:11">
      <c r="A249" s="450"/>
      <c r="B249" s="459"/>
      <c r="C249" s="452"/>
      <c r="D249" s="460"/>
      <c r="E249" s="460"/>
      <c r="F249" s="452" t="s">
        <v>109</v>
      </c>
      <c r="G249" s="454" t="s">
        <v>113</v>
      </c>
      <c r="H249" s="454" t="s">
        <v>1817</v>
      </c>
      <c r="I249" s="454" t="s">
        <v>106</v>
      </c>
      <c r="J249" s="466" t="s">
        <v>112</v>
      </c>
      <c r="K249" s="467">
        <v>1</v>
      </c>
    </row>
    <row r="250" s="1" customFormat="1" ht="55" customHeight="1" spans="1:11">
      <c r="A250" s="450"/>
      <c r="B250" s="459"/>
      <c r="C250" s="452"/>
      <c r="D250" s="460"/>
      <c r="E250" s="460"/>
      <c r="F250" s="452" t="s">
        <v>117</v>
      </c>
      <c r="G250" s="454" t="s">
        <v>118</v>
      </c>
      <c r="H250" s="454" t="s">
        <v>1701</v>
      </c>
      <c r="I250" s="454" t="s">
        <v>106</v>
      </c>
      <c r="J250" s="466" t="s">
        <v>199</v>
      </c>
      <c r="K250" s="454" t="s">
        <v>1818</v>
      </c>
    </row>
    <row r="251" s="1" customFormat="1" ht="55" customHeight="1" spans="1:11">
      <c r="A251" s="450"/>
      <c r="B251" s="462"/>
      <c r="C251" s="495"/>
      <c r="D251" s="463"/>
      <c r="E251" s="463"/>
      <c r="F251" s="452" t="s">
        <v>103</v>
      </c>
      <c r="G251" s="452" t="s">
        <v>104</v>
      </c>
      <c r="H251" s="454" t="s">
        <v>1594</v>
      </c>
      <c r="I251" s="454" t="s">
        <v>106</v>
      </c>
      <c r="J251" s="454" t="s">
        <v>112</v>
      </c>
      <c r="K251" s="467">
        <v>1</v>
      </c>
    </row>
    <row r="252" s="1" customFormat="1" ht="55" customHeight="1" spans="1:11">
      <c r="A252" s="450">
        <v>50</v>
      </c>
      <c r="B252" s="459" t="s">
        <v>1834</v>
      </c>
      <c r="C252" s="457" t="s">
        <v>1835</v>
      </c>
      <c r="D252" s="460" t="s">
        <v>1814</v>
      </c>
      <c r="E252" s="460" t="s">
        <v>1836</v>
      </c>
      <c r="F252" s="452" t="s">
        <v>109</v>
      </c>
      <c r="G252" s="454" t="s">
        <v>110</v>
      </c>
      <c r="H252" s="454" t="s">
        <v>1688</v>
      </c>
      <c r="I252" s="454" t="s">
        <v>106</v>
      </c>
      <c r="J252" s="454" t="s">
        <v>199</v>
      </c>
      <c r="K252" s="454" t="s">
        <v>1816</v>
      </c>
    </row>
    <row r="253" s="1" customFormat="1" ht="55" customHeight="1" spans="1:11">
      <c r="A253" s="450"/>
      <c r="B253" s="459"/>
      <c r="C253" s="460"/>
      <c r="D253" s="460"/>
      <c r="E253" s="460"/>
      <c r="F253" s="452" t="s">
        <v>109</v>
      </c>
      <c r="G253" s="454" t="s">
        <v>115</v>
      </c>
      <c r="H253" s="454" t="s">
        <v>706</v>
      </c>
      <c r="I253" s="454" t="s">
        <v>106</v>
      </c>
      <c r="J253" s="466" t="s">
        <v>199</v>
      </c>
      <c r="K253" s="467">
        <v>1</v>
      </c>
    </row>
    <row r="254" s="1" customFormat="1" ht="55" customHeight="1" spans="1:11">
      <c r="A254" s="450"/>
      <c r="B254" s="459"/>
      <c r="C254" s="460"/>
      <c r="D254" s="460"/>
      <c r="E254" s="460"/>
      <c r="F254" s="452" t="s">
        <v>109</v>
      </c>
      <c r="G254" s="454" t="s">
        <v>113</v>
      </c>
      <c r="H254" s="454" t="s">
        <v>989</v>
      </c>
      <c r="I254" s="454" t="s">
        <v>106</v>
      </c>
      <c r="J254" s="466" t="s">
        <v>112</v>
      </c>
      <c r="K254" s="467">
        <v>1</v>
      </c>
    </row>
    <row r="255" s="1" customFormat="1" ht="55" customHeight="1" spans="1:11">
      <c r="A255" s="450"/>
      <c r="B255" s="459"/>
      <c r="C255" s="460"/>
      <c r="D255" s="460"/>
      <c r="E255" s="460"/>
      <c r="F255" s="452" t="s">
        <v>117</v>
      </c>
      <c r="G255" s="454" t="s">
        <v>118</v>
      </c>
      <c r="H255" s="454" t="s">
        <v>1701</v>
      </c>
      <c r="I255" s="454" t="s">
        <v>106</v>
      </c>
      <c r="J255" s="454" t="s">
        <v>112</v>
      </c>
      <c r="K255" s="454" t="s">
        <v>1818</v>
      </c>
    </row>
    <row r="256" s="1" customFormat="1" ht="55" customHeight="1" spans="1:11">
      <c r="A256" s="450"/>
      <c r="B256" s="462"/>
      <c r="C256" s="460"/>
      <c r="D256" s="463"/>
      <c r="E256" s="463"/>
      <c r="F256" s="452" t="s">
        <v>103</v>
      </c>
      <c r="G256" s="452" t="s">
        <v>104</v>
      </c>
      <c r="H256" s="454" t="s">
        <v>1774</v>
      </c>
      <c r="I256" s="454" t="s">
        <v>106</v>
      </c>
      <c r="J256" s="466" t="s">
        <v>199</v>
      </c>
      <c r="K256" s="467">
        <v>1</v>
      </c>
    </row>
    <row r="257" s="1" customFormat="1" ht="55" customHeight="1" spans="1:11">
      <c r="A257" s="450">
        <v>51</v>
      </c>
      <c r="B257" s="451" t="s">
        <v>1837</v>
      </c>
      <c r="C257" s="457" t="s">
        <v>1696</v>
      </c>
      <c r="D257" s="460" t="s">
        <v>1814</v>
      </c>
      <c r="E257" s="452" t="s">
        <v>908</v>
      </c>
      <c r="F257" s="452" t="s">
        <v>109</v>
      </c>
      <c r="G257" s="454" t="s">
        <v>110</v>
      </c>
      <c r="H257" s="454" t="s">
        <v>1688</v>
      </c>
      <c r="I257" s="454" t="s">
        <v>106</v>
      </c>
      <c r="J257" s="454" t="s">
        <v>199</v>
      </c>
      <c r="K257" s="454" t="s">
        <v>1816</v>
      </c>
    </row>
    <row r="258" s="1" customFormat="1" ht="55" customHeight="1" spans="1:11">
      <c r="A258" s="450"/>
      <c r="B258" s="451"/>
      <c r="C258" s="460"/>
      <c r="D258" s="460"/>
      <c r="E258" s="452"/>
      <c r="F258" s="452" t="s">
        <v>109</v>
      </c>
      <c r="G258" s="454" t="s">
        <v>115</v>
      </c>
      <c r="H258" s="454" t="s">
        <v>706</v>
      </c>
      <c r="I258" s="454" t="s">
        <v>106</v>
      </c>
      <c r="J258" s="466" t="s">
        <v>199</v>
      </c>
      <c r="K258" s="467">
        <v>1</v>
      </c>
    </row>
    <row r="259" s="1" customFormat="1" ht="55" customHeight="1" spans="1:11">
      <c r="A259" s="450"/>
      <c r="B259" s="451"/>
      <c r="C259" s="460"/>
      <c r="D259" s="460"/>
      <c r="E259" s="452"/>
      <c r="F259" s="452" t="s">
        <v>109</v>
      </c>
      <c r="G259" s="454" t="s">
        <v>113</v>
      </c>
      <c r="H259" s="454" t="s">
        <v>989</v>
      </c>
      <c r="I259" s="454" t="s">
        <v>106</v>
      </c>
      <c r="J259" s="466" t="s">
        <v>112</v>
      </c>
      <c r="K259" s="467">
        <v>1</v>
      </c>
    </row>
    <row r="260" s="1" customFormat="1" ht="55" customHeight="1" spans="1:11">
      <c r="A260" s="450"/>
      <c r="B260" s="451"/>
      <c r="C260" s="460"/>
      <c r="D260" s="460"/>
      <c r="E260" s="452"/>
      <c r="F260" s="452" t="s">
        <v>117</v>
      </c>
      <c r="G260" s="454" t="s">
        <v>118</v>
      </c>
      <c r="H260" s="454" t="s">
        <v>1701</v>
      </c>
      <c r="I260" s="454" t="s">
        <v>106</v>
      </c>
      <c r="J260" s="454" t="s">
        <v>112</v>
      </c>
      <c r="K260" s="454" t="s">
        <v>1818</v>
      </c>
    </row>
    <row r="261" s="1" customFormat="1" ht="55" customHeight="1" spans="1:11">
      <c r="A261" s="450"/>
      <c r="B261" s="451"/>
      <c r="C261" s="460"/>
      <c r="D261" s="463"/>
      <c r="E261" s="452"/>
      <c r="F261" s="452" t="s">
        <v>103</v>
      </c>
      <c r="G261" s="452" t="s">
        <v>104</v>
      </c>
      <c r="H261" s="454" t="s">
        <v>1774</v>
      </c>
      <c r="I261" s="454" t="s">
        <v>106</v>
      </c>
      <c r="J261" s="466" t="s">
        <v>199</v>
      </c>
      <c r="K261" s="467">
        <v>1</v>
      </c>
    </row>
    <row r="262" s="1" customFormat="1" ht="55" customHeight="1" spans="1:11">
      <c r="A262" s="450">
        <v>52</v>
      </c>
      <c r="B262" s="451" t="s">
        <v>1838</v>
      </c>
      <c r="C262" s="452" t="s">
        <v>1820</v>
      </c>
      <c r="D262" s="460" t="s">
        <v>1814</v>
      </c>
      <c r="E262" s="460" t="s">
        <v>1821</v>
      </c>
      <c r="F262" s="452" t="s">
        <v>109</v>
      </c>
      <c r="G262" s="454" t="s">
        <v>110</v>
      </c>
      <c r="H262" s="454" t="s">
        <v>1822</v>
      </c>
      <c r="I262" s="454" t="s">
        <v>106</v>
      </c>
      <c r="J262" s="466" t="s">
        <v>112</v>
      </c>
      <c r="K262" s="467" t="s">
        <v>1818</v>
      </c>
    </row>
    <row r="263" s="1" customFormat="1" ht="55" customHeight="1" spans="1:11">
      <c r="A263" s="450"/>
      <c r="B263" s="451"/>
      <c r="C263" s="452"/>
      <c r="D263" s="460"/>
      <c r="E263" s="460"/>
      <c r="F263" s="452" t="s">
        <v>109</v>
      </c>
      <c r="G263" s="454" t="s">
        <v>115</v>
      </c>
      <c r="H263" s="454" t="s">
        <v>476</v>
      </c>
      <c r="I263" s="454" t="s">
        <v>106</v>
      </c>
      <c r="J263" s="466" t="s">
        <v>199</v>
      </c>
      <c r="K263" s="520">
        <v>45992</v>
      </c>
    </row>
    <row r="264" s="1" customFormat="1" ht="55" customHeight="1" spans="1:11">
      <c r="A264" s="450"/>
      <c r="B264" s="451"/>
      <c r="C264" s="452"/>
      <c r="D264" s="460"/>
      <c r="E264" s="460"/>
      <c r="F264" s="452" t="s">
        <v>109</v>
      </c>
      <c r="G264" s="454" t="s">
        <v>113</v>
      </c>
      <c r="H264" s="454" t="s">
        <v>989</v>
      </c>
      <c r="I264" s="454" t="s">
        <v>106</v>
      </c>
      <c r="J264" s="466" t="s">
        <v>199</v>
      </c>
      <c r="K264" s="467">
        <v>1</v>
      </c>
    </row>
    <row r="265" s="1" customFormat="1" ht="55" customHeight="1" spans="1:11">
      <c r="A265" s="450"/>
      <c r="B265" s="451"/>
      <c r="C265" s="452"/>
      <c r="D265" s="460"/>
      <c r="E265" s="460"/>
      <c r="F265" s="452" t="s">
        <v>103</v>
      </c>
      <c r="G265" s="452" t="s">
        <v>104</v>
      </c>
      <c r="H265" s="454" t="s">
        <v>1774</v>
      </c>
      <c r="I265" s="454" t="s">
        <v>106</v>
      </c>
      <c r="J265" s="466" t="s">
        <v>199</v>
      </c>
      <c r="K265" s="467">
        <v>1</v>
      </c>
    </row>
    <row r="266" s="1" customFormat="1" ht="55" customHeight="1" spans="1:11">
      <c r="A266" s="450"/>
      <c r="B266" s="451"/>
      <c r="C266" s="452"/>
      <c r="D266" s="463"/>
      <c r="E266" s="463"/>
      <c r="F266" s="452" t="s">
        <v>117</v>
      </c>
      <c r="G266" s="454" t="s">
        <v>118</v>
      </c>
      <c r="H266" s="454" t="s">
        <v>1660</v>
      </c>
      <c r="I266" s="454" t="s">
        <v>106</v>
      </c>
      <c r="J266" s="466" t="s">
        <v>199</v>
      </c>
      <c r="K266" s="454" t="s">
        <v>1717</v>
      </c>
    </row>
    <row r="267" s="1" customFormat="1" ht="55" customHeight="1" spans="1:11">
      <c r="A267" s="450">
        <v>53</v>
      </c>
      <c r="B267" s="459" t="s">
        <v>1839</v>
      </c>
      <c r="C267" s="452" t="s">
        <v>1840</v>
      </c>
      <c r="D267" s="460"/>
      <c r="E267" s="518">
        <v>1518</v>
      </c>
      <c r="F267" s="452" t="s">
        <v>103</v>
      </c>
      <c r="G267" s="521" t="s">
        <v>611</v>
      </c>
      <c r="H267" s="521" t="s">
        <v>1691</v>
      </c>
      <c r="I267" s="521" t="s">
        <v>106</v>
      </c>
      <c r="J267" s="466" t="s">
        <v>107</v>
      </c>
      <c r="K267" s="527" t="s">
        <v>1841</v>
      </c>
    </row>
    <row r="268" s="1" customFormat="1" ht="55" customHeight="1" spans="1:11">
      <c r="A268" s="450"/>
      <c r="B268" s="459"/>
      <c r="C268" s="452"/>
      <c r="D268" s="460"/>
      <c r="E268" s="460"/>
      <c r="F268" s="452" t="s">
        <v>109</v>
      </c>
      <c r="G268" s="521" t="s">
        <v>110</v>
      </c>
      <c r="H268" s="521" t="s">
        <v>607</v>
      </c>
      <c r="I268" s="521" t="s">
        <v>106</v>
      </c>
      <c r="J268" s="521" t="s">
        <v>199</v>
      </c>
      <c r="K268" s="466">
        <v>1</v>
      </c>
    </row>
    <row r="269" s="1" customFormat="1" ht="55" customHeight="1" spans="1:11">
      <c r="A269" s="450"/>
      <c r="B269" s="459"/>
      <c r="C269" s="452"/>
      <c r="D269" s="460"/>
      <c r="E269" s="460"/>
      <c r="F269" s="452" t="s">
        <v>109</v>
      </c>
      <c r="G269" s="521" t="s">
        <v>113</v>
      </c>
      <c r="H269" s="521" t="s">
        <v>239</v>
      </c>
      <c r="I269" s="521" t="s">
        <v>106</v>
      </c>
      <c r="J269" s="521" t="s">
        <v>199</v>
      </c>
      <c r="K269" s="466">
        <v>1</v>
      </c>
    </row>
    <row r="270" s="1" customFormat="1" ht="55" customHeight="1" spans="1:11">
      <c r="A270" s="450"/>
      <c r="B270" s="459"/>
      <c r="C270" s="452"/>
      <c r="D270" s="460"/>
      <c r="E270" s="460"/>
      <c r="F270" s="452" t="s">
        <v>109</v>
      </c>
      <c r="G270" s="521" t="s">
        <v>110</v>
      </c>
      <c r="H270" s="521" t="s">
        <v>1842</v>
      </c>
      <c r="I270" s="521" t="s">
        <v>106</v>
      </c>
      <c r="J270" s="466" t="s">
        <v>112</v>
      </c>
      <c r="K270" s="466">
        <v>0.99</v>
      </c>
    </row>
    <row r="271" s="1" customFormat="1" ht="55" customHeight="1" spans="1:11">
      <c r="A271" s="450"/>
      <c r="B271" s="462"/>
      <c r="C271" s="452"/>
      <c r="D271" s="463"/>
      <c r="E271" s="463"/>
      <c r="F271" s="452" t="s">
        <v>117</v>
      </c>
      <c r="G271" s="521" t="s">
        <v>118</v>
      </c>
      <c r="H271" s="521" t="s">
        <v>1775</v>
      </c>
      <c r="I271" s="521" t="s">
        <v>106</v>
      </c>
      <c r="J271" s="466" t="s">
        <v>112</v>
      </c>
      <c r="K271" s="466" t="s">
        <v>1843</v>
      </c>
    </row>
    <row r="272" s="1" customFormat="1" ht="55" customHeight="1" spans="1:11">
      <c r="A272" s="450">
        <v>54</v>
      </c>
      <c r="B272" s="459" t="s">
        <v>1844</v>
      </c>
      <c r="C272" s="452" t="s">
        <v>1840</v>
      </c>
      <c r="D272" s="460"/>
      <c r="E272" s="518">
        <v>144</v>
      </c>
      <c r="F272" s="452" t="s">
        <v>103</v>
      </c>
      <c r="G272" s="521" t="s">
        <v>611</v>
      </c>
      <c r="H272" s="521" t="s">
        <v>1691</v>
      </c>
      <c r="I272" s="521" t="s">
        <v>106</v>
      </c>
      <c r="J272" s="466" t="s">
        <v>107</v>
      </c>
      <c r="K272" s="527" t="s">
        <v>1845</v>
      </c>
    </row>
    <row r="273" s="1" customFormat="1" ht="55" customHeight="1" spans="1:11">
      <c r="A273" s="450"/>
      <c r="B273" s="459"/>
      <c r="C273" s="452"/>
      <c r="D273" s="460"/>
      <c r="E273" s="460"/>
      <c r="F273" s="452" t="s">
        <v>109</v>
      </c>
      <c r="G273" s="521" t="s">
        <v>110</v>
      </c>
      <c r="H273" s="521" t="s">
        <v>607</v>
      </c>
      <c r="I273" s="521" t="s">
        <v>106</v>
      </c>
      <c r="J273" s="521" t="s">
        <v>199</v>
      </c>
      <c r="K273" s="466">
        <v>1</v>
      </c>
    </row>
    <row r="274" s="1" customFormat="1" ht="55" customHeight="1" spans="1:11">
      <c r="A274" s="450"/>
      <c r="B274" s="459"/>
      <c r="C274" s="452"/>
      <c r="D274" s="460"/>
      <c r="E274" s="460"/>
      <c r="F274" s="452" t="s">
        <v>109</v>
      </c>
      <c r="G274" s="521" t="s">
        <v>113</v>
      </c>
      <c r="H274" s="521" t="s">
        <v>239</v>
      </c>
      <c r="I274" s="521" t="s">
        <v>106</v>
      </c>
      <c r="J274" s="521" t="s">
        <v>199</v>
      </c>
      <c r="K274" s="466">
        <v>1</v>
      </c>
    </row>
    <row r="275" s="1" customFormat="1" ht="55" customHeight="1" spans="1:11">
      <c r="A275" s="450"/>
      <c r="B275" s="459"/>
      <c r="C275" s="452"/>
      <c r="D275" s="460"/>
      <c r="E275" s="460"/>
      <c r="F275" s="452" t="s">
        <v>109</v>
      </c>
      <c r="G275" s="521" t="s">
        <v>110</v>
      </c>
      <c r="H275" s="521" t="s">
        <v>1842</v>
      </c>
      <c r="I275" s="521" t="s">
        <v>106</v>
      </c>
      <c r="J275" s="466" t="s">
        <v>112</v>
      </c>
      <c r="K275" s="466">
        <v>0.99</v>
      </c>
    </row>
    <row r="276" s="1" customFormat="1" ht="55" customHeight="1" spans="1:11">
      <c r="A276" s="450"/>
      <c r="B276" s="462"/>
      <c r="C276" s="452"/>
      <c r="D276" s="463"/>
      <c r="E276" s="463"/>
      <c r="F276" s="452" t="s">
        <v>117</v>
      </c>
      <c r="G276" s="521" t="s">
        <v>118</v>
      </c>
      <c r="H276" s="521" t="s">
        <v>1775</v>
      </c>
      <c r="I276" s="521" t="s">
        <v>106</v>
      </c>
      <c r="J276" s="466" t="s">
        <v>112</v>
      </c>
      <c r="K276" s="466" t="s">
        <v>1843</v>
      </c>
    </row>
    <row r="277" s="1" customFormat="1" ht="55" customHeight="1" spans="1:11">
      <c r="A277" s="455">
        <v>55</v>
      </c>
      <c r="B277" s="459" t="s">
        <v>1846</v>
      </c>
      <c r="C277" s="460" t="s">
        <v>1847</v>
      </c>
      <c r="D277" s="460"/>
      <c r="E277" s="518">
        <v>18</v>
      </c>
      <c r="F277" s="452" t="s">
        <v>109</v>
      </c>
      <c r="G277" s="454" t="s">
        <v>113</v>
      </c>
      <c r="H277" s="454" t="s">
        <v>1744</v>
      </c>
      <c r="I277" s="454" t="s">
        <v>106</v>
      </c>
      <c r="J277" s="466" t="s">
        <v>199</v>
      </c>
      <c r="K277" s="467">
        <v>1</v>
      </c>
    </row>
    <row r="278" s="1" customFormat="1" ht="55" customHeight="1" spans="1:11">
      <c r="A278" s="458"/>
      <c r="B278" s="459"/>
      <c r="C278" s="460"/>
      <c r="D278" s="460"/>
      <c r="E278" s="460"/>
      <c r="F278" s="452" t="s">
        <v>109</v>
      </c>
      <c r="G278" s="454" t="s">
        <v>115</v>
      </c>
      <c r="H278" s="521" t="s">
        <v>594</v>
      </c>
      <c r="I278" s="521" t="s">
        <v>106</v>
      </c>
      <c r="J278" s="466" t="s">
        <v>199</v>
      </c>
      <c r="K278" s="466">
        <v>1</v>
      </c>
    </row>
    <row r="279" s="1" customFormat="1" ht="55" customHeight="1" spans="1:11">
      <c r="A279" s="450">
        <v>56</v>
      </c>
      <c r="B279" s="451" t="s">
        <v>1848</v>
      </c>
      <c r="C279" s="452" t="s">
        <v>1849</v>
      </c>
      <c r="D279" s="452" t="s">
        <v>1850</v>
      </c>
      <c r="E279" s="453">
        <v>10.5</v>
      </c>
      <c r="F279" s="452" t="s">
        <v>109</v>
      </c>
      <c r="G279" s="454" t="s">
        <v>113</v>
      </c>
      <c r="H279" s="454" t="s">
        <v>1851</v>
      </c>
      <c r="I279" s="454" t="s">
        <v>106</v>
      </c>
      <c r="J279" s="466" t="s">
        <v>199</v>
      </c>
      <c r="K279" s="467">
        <v>1</v>
      </c>
    </row>
    <row r="280" s="1" customFormat="1" ht="55" customHeight="1" spans="1:11">
      <c r="A280" s="450"/>
      <c r="B280" s="451"/>
      <c r="C280" s="452"/>
      <c r="D280" s="452"/>
      <c r="E280" s="452"/>
      <c r="F280" s="452" t="s">
        <v>109</v>
      </c>
      <c r="G280" s="454" t="s">
        <v>115</v>
      </c>
      <c r="H280" s="454" t="s">
        <v>1599</v>
      </c>
      <c r="I280" s="454" t="s">
        <v>106</v>
      </c>
      <c r="J280" s="466" t="s">
        <v>199</v>
      </c>
      <c r="K280" s="467">
        <v>1</v>
      </c>
    </row>
    <row r="281" s="1" customFormat="1" ht="55" customHeight="1" spans="1:11">
      <c r="A281" s="450"/>
      <c r="B281" s="451"/>
      <c r="C281" s="452"/>
      <c r="D281" s="452"/>
      <c r="E281" s="452"/>
      <c r="F281" s="452" t="s">
        <v>109</v>
      </c>
      <c r="G281" s="454" t="s">
        <v>110</v>
      </c>
      <c r="H281" s="454" t="s">
        <v>1288</v>
      </c>
      <c r="I281" s="454" t="s">
        <v>106</v>
      </c>
      <c r="J281" s="466" t="s">
        <v>199</v>
      </c>
      <c r="K281" s="454" t="s">
        <v>1852</v>
      </c>
    </row>
    <row r="282" s="1" customFormat="1" ht="55" customHeight="1" spans="1:11">
      <c r="A282" s="450"/>
      <c r="B282" s="451"/>
      <c r="C282" s="452"/>
      <c r="D282" s="452"/>
      <c r="E282" s="452"/>
      <c r="F282" s="452" t="s">
        <v>117</v>
      </c>
      <c r="G282" s="454" t="s">
        <v>118</v>
      </c>
      <c r="H282" s="454" t="s">
        <v>1853</v>
      </c>
      <c r="I282" s="454" t="s">
        <v>106</v>
      </c>
      <c r="J282" s="466" t="s">
        <v>199</v>
      </c>
      <c r="K282" s="467">
        <v>0</v>
      </c>
    </row>
    <row r="283" s="1" customFormat="1" ht="55" customHeight="1" spans="1:11">
      <c r="A283" s="455">
        <v>57</v>
      </c>
      <c r="B283" s="459" t="s">
        <v>1854</v>
      </c>
      <c r="C283" s="460" t="s">
        <v>1849</v>
      </c>
      <c r="D283" s="452" t="s">
        <v>1850</v>
      </c>
      <c r="E283" s="453">
        <v>2.2875</v>
      </c>
      <c r="F283" s="452" t="s">
        <v>109</v>
      </c>
      <c r="G283" s="521" t="s">
        <v>113</v>
      </c>
      <c r="H283" s="521" t="s">
        <v>1855</v>
      </c>
      <c r="I283" s="521" t="s">
        <v>106</v>
      </c>
      <c r="J283" s="466" t="s">
        <v>199</v>
      </c>
      <c r="K283" s="466">
        <v>1</v>
      </c>
    </row>
    <row r="284" s="1" customFormat="1" ht="55" customHeight="1" spans="1:11">
      <c r="A284" s="458"/>
      <c r="B284" s="459"/>
      <c r="C284" s="460"/>
      <c r="D284" s="452"/>
      <c r="E284" s="452"/>
      <c r="F284" s="452" t="s">
        <v>109</v>
      </c>
      <c r="G284" s="521" t="s">
        <v>113</v>
      </c>
      <c r="H284" s="521" t="s">
        <v>1851</v>
      </c>
      <c r="I284" s="521" t="s">
        <v>106</v>
      </c>
      <c r="J284" s="466" t="s">
        <v>199</v>
      </c>
      <c r="K284" s="466">
        <v>1</v>
      </c>
    </row>
    <row r="285" s="1" customFormat="1" ht="55" customHeight="1" spans="1:11">
      <c r="A285" s="458"/>
      <c r="B285" s="459"/>
      <c r="C285" s="460"/>
      <c r="D285" s="452"/>
      <c r="E285" s="452"/>
      <c r="F285" s="452" t="s">
        <v>109</v>
      </c>
      <c r="G285" s="454" t="s">
        <v>110</v>
      </c>
      <c r="H285" s="454" t="s">
        <v>1856</v>
      </c>
      <c r="I285" s="454" t="s">
        <v>106</v>
      </c>
      <c r="J285" s="466" t="s">
        <v>199</v>
      </c>
      <c r="K285" s="454" t="s">
        <v>1857</v>
      </c>
    </row>
    <row r="286" s="1" customFormat="1" ht="55" customHeight="1" spans="1:11">
      <c r="A286" s="458"/>
      <c r="B286" s="459"/>
      <c r="C286" s="460"/>
      <c r="D286" s="452"/>
      <c r="E286" s="452"/>
      <c r="F286" s="452" t="s">
        <v>117</v>
      </c>
      <c r="G286" s="454" t="s">
        <v>118</v>
      </c>
      <c r="H286" s="521" t="s">
        <v>1853</v>
      </c>
      <c r="I286" s="521" t="s">
        <v>106</v>
      </c>
      <c r="J286" s="466" t="s">
        <v>199</v>
      </c>
      <c r="K286" s="466">
        <v>0</v>
      </c>
    </row>
    <row r="287" s="1" customFormat="1" ht="55" customHeight="1" spans="1:11">
      <c r="A287" s="450">
        <v>58</v>
      </c>
      <c r="B287" s="451" t="s">
        <v>1858</v>
      </c>
      <c r="C287" s="451" t="s">
        <v>1859</v>
      </c>
      <c r="D287" s="451" t="s">
        <v>1860</v>
      </c>
      <c r="E287" s="522">
        <v>206</v>
      </c>
      <c r="F287" s="452" t="s">
        <v>103</v>
      </c>
      <c r="G287" s="454" t="s">
        <v>611</v>
      </c>
      <c r="H287" s="521" t="s">
        <v>1691</v>
      </c>
      <c r="I287" s="521" t="s">
        <v>106</v>
      </c>
      <c r="J287" s="466" t="s">
        <v>107</v>
      </c>
      <c r="K287" s="527" t="s">
        <v>1861</v>
      </c>
    </row>
    <row r="288" s="1" customFormat="1" ht="55" customHeight="1" spans="1:11">
      <c r="A288" s="450"/>
      <c r="B288" s="451"/>
      <c r="C288" s="451"/>
      <c r="D288" s="451"/>
      <c r="E288" s="451"/>
      <c r="F288" s="452" t="s">
        <v>109</v>
      </c>
      <c r="G288" s="454" t="s">
        <v>110</v>
      </c>
      <c r="H288" s="521" t="s">
        <v>1390</v>
      </c>
      <c r="I288" s="521" t="s">
        <v>106</v>
      </c>
      <c r="J288" s="466" t="s">
        <v>112</v>
      </c>
      <c r="K288" s="527">
        <v>1</v>
      </c>
    </row>
    <row r="289" s="1" customFormat="1" ht="55" customHeight="1" spans="1:11">
      <c r="A289" s="450"/>
      <c r="B289" s="451"/>
      <c r="C289" s="451"/>
      <c r="D289" s="451"/>
      <c r="E289" s="451"/>
      <c r="F289" s="452" t="s">
        <v>109</v>
      </c>
      <c r="G289" s="454" t="s">
        <v>113</v>
      </c>
      <c r="H289" s="521" t="s">
        <v>989</v>
      </c>
      <c r="I289" s="521" t="s">
        <v>106</v>
      </c>
      <c r="J289" s="466" t="s">
        <v>199</v>
      </c>
      <c r="K289" s="466">
        <v>1</v>
      </c>
    </row>
    <row r="290" s="1" customFormat="1" ht="55" customHeight="1" spans="1:11">
      <c r="A290" s="450"/>
      <c r="B290" s="451"/>
      <c r="C290" s="451"/>
      <c r="D290" s="451"/>
      <c r="E290" s="451"/>
      <c r="F290" s="452" t="s">
        <v>109</v>
      </c>
      <c r="G290" s="454" t="s">
        <v>115</v>
      </c>
      <c r="H290" s="521" t="s">
        <v>1862</v>
      </c>
      <c r="I290" s="521" t="s">
        <v>106</v>
      </c>
      <c r="J290" s="466" t="s">
        <v>107</v>
      </c>
      <c r="K290" s="521" t="s">
        <v>1863</v>
      </c>
    </row>
    <row r="291" s="1" customFormat="1" ht="55" customHeight="1" spans="1:11">
      <c r="A291" s="450"/>
      <c r="B291" s="451"/>
      <c r="C291" s="451"/>
      <c r="D291" s="451"/>
      <c r="E291" s="451"/>
      <c r="F291" s="452" t="s">
        <v>117</v>
      </c>
      <c r="G291" s="454" t="s">
        <v>118</v>
      </c>
      <c r="H291" s="521" t="s">
        <v>1775</v>
      </c>
      <c r="I291" s="521" t="s">
        <v>106</v>
      </c>
      <c r="J291" s="466" t="s">
        <v>112</v>
      </c>
      <c r="K291" s="466" t="s">
        <v>1843</v>
      </c>
    </row>
    <row r="292" s="1" customFormat="1" ht="55" customHeight="1" spans="1:11">
      <c r="A292" s="450">
        <v>59</v>
      </c>
      <c r="B292" s="459" t="s">
        <v>1864</v>
      </c>
      <c r="C292" s="460" t="s">
        <v>1865</v>
      </c>
      <c r="D292" s="460"/>
      <c r="E292" s="518">
        <v>100</v>
      </c>
      <c r="F292" s="452" t="s">
        <v>103</v>
      </c>
      <c r="G292" s="454" t="s">
        <v>611</v>
      </c>
      <c r="H292" s="521" t="s">
        <v>1691</v>
      </c>
      <c r="I292" s="521" t="s">
        <v>106</v>
      </c>
      <c r="J292" s="466" t="s">
        <v>107</v>
      </c>
      <c r="K292" s="527" t="s">
        <v>253</v>
      </c>
    </row>
    <row r="293" s="1" customFormat="1" ht="55" customHeight="1" spans="1:11">
      <c r="A293" s="450"/>
      <c r="B293" s="459"/>
      <c r="C293" s="460"/>
      <c r="D293" s="460"/>
      <c r="E293" s="460"/>
      <c r="F293" s="452" t="s">
        <v>109</v>
      </c>
      <c r="G293" s="454" t="s">
        <v>110</v>
      </c>
      <c r="H293" s="521" t="s">
        <v>1866</v>
      </c>
      <c r="I293" s="521" t="s">
        <v>106</v>
      </c>
      <c r="J293" s="466" t="s">
        <v>112</v>
      </c>
      <c r="K293" s="521" t="s">
        <v>1867</v>
      </c>
    </row>
    <row r="294" s="1" customFormat="1" ht="55" customHeight="1" spans="1:11">
      <c r="A294" s="450"/>
      <c r="B294" s="459"/>
      <c r="C294" s="460"/>
      <c r="D294" s="460"/>
      <c r="E294" s="460"/>
      <c r="F294" s="452" t="s">
        <v>109</v>
      </c>
      <c r="G294" s="454" t="s">
        <v>113</v>
      </c>
      <c r="H294" s="521" t="s">
        <v>1744</v>
      </c>
      <c r="I294" s="521" t="s">
        <v>274</v>
      </c>
      <c r="J294" s="466" t="s">
        <v>199</v>
      </c>
      <c r="K294" s="466">
        <v>1</v>
      </c>
    </row>
    <row r="295" s="1" customFormat="1" ht="55" customHeight="1" spans="1:11">
      <c r="A295" s="450"/>
      <c r="B295" s="459"/>
      <c r="C295" s="460"/>
      <c r="D295" s="460"/>
      <c r="E295" s="460"/>
      <c r="F295" s="452" t="s">
        <v>109</v>
      </c>
      <c r="G295" s="454" t="s">
        <v>115</v>
      </c>
      <c r="H295" s="521" t="s">
        <v>1862</v>
      </c>
      <c r="I295" s="521" t="s">
        <v>106</v>
      </c>
      <c r="J295" s="466" t="s">
        <v>107</v>
      </c>
      <c r="K295" s="521" t="s">
        <v>1863</v>
      </c>
    </row>
    <row r="296" s="1" customFormat="1" ht="55" customHeight="1" spans="1:11">
      <c r="A296" s="450"/>
      <c r="B296" s="459"/>
      <c r="C296" s="460"/>
      <c r="D296" s="460"/>
      <c r="E296" s="460"/>
      <c r="F296" s="452" t="s">
        <v>117</v>
      </c>
      <c r="G296" s="521" t="s">
        <v>118</v>
      </c>
      <c r="H296" s="521" t="s">
        <v>1775</v>
      </c>
      <c r="I296" s="521" t="s">
        <v>106</v>
      </c>
      <c r="J296" s="466" t="s">
        <v>112</v>
      </c>
      <c r="K296" s="466" t="s">
        <v>1843</v>
      </c>
    </row>
    <row r="297" s="1" customFormat="1" ht="55" customHeight="1" spans="1:11">
      <c r="A297" s="455">
        <v>60</v>
      </c>
      <c r="B297" s="451" t="s">
        <v>1868</v>
      </c>
      <c r="C297" s="452" t="s">
        <v>1869</v>
      </c>
      <c r="D297" s="452" t="s">
        <v>1870</v>
      </c>
      <c r="E297" s="453">
        <v>36.67</v>
      </c>
      <c r="F297" s="452" t="s">
        <v>109</v>
      </c>
      <c r="G297" s="454" t="s">
        <v>115</v>
      </c>
      <c r="H297" s="521" t="s">
        <v>1674</v>
      </c>
      <c r="I297" s="521" t="s">
        <v>106</v>
      </c>
      <c r="J297" s="466" t="s">
        <v>199</v>
      </c>
      <c r="K297" s="466">
        <v>1</v>
      </c>
    </row>
    <row r="298" s="1" customFormat="1" ht="55" customHeight="1" spans="1:11">
      <c r="A298" s="458"/>
      <c r="B298" s="451"/>
      <c r="C298" s="452"/>
      <c r="D298" s="452"/>
      <c r="E298" s="452"/>
      <c r="F298" s="452" t="s">
        <v>109</v>
      </c>
      <c r="G298" s="454" t="s">
        <v>110</v>
      </c>
      <c r="H298" s="521" t="s">
        <v>607</v>
      </c>
      <c r="I298" s="521" t="s">
        <v>106</v>
      </c>
      <c r="J298" s="466" t="s">
        <v>199</v>
      </c>
      <c r="K298" s="466">
        <v>1</v>
      </c>
    </row>
    <row r="299" s="1" customFormat="1" ht="55" customHeight="1" spans="1:11">
      <c r="A299" s="450">
        <v>61</v>
      </c>
      <c r="B299" s="451" t="s">
        <v>458</v>
      </c>
      <c r="C299" s="452" t="s">
        <v>1871</v>
      </c>
      <c r="D299" s="452" t="s">
        <v>1872</v>
      </c>
      <c r="E299" s="453">
        <v>0.36</v>
      </c>
      <c r="F299" s="452" t="s">
        <v>109</v>
      </c>
      <c r="G299" s="454" t="s">
        <v>110</v>
      </c>
      <c r="H299" s="521" t="s">
        <v>1720</v>
      </c>
      <c r="I299" s="521" t="s">
        <v>106</v>
      </c>
      <c r="J299" s="466" t="s">
        <v>112</v>
      </c>
      <c r="K299" s="527" t="s">
        <v>146</v>
      </c>
    </row>
    <row r="300" s="1" customFormat="1" ht="55" customHeight="1" spans="1:11">
      <c r="A300" s="450"/>
      <c r="B300" s="451"/>
      <c r="C300" s="452"/>
      <c r="D300" s="452"/>
      <c r="E300" s="452"/>
      <c r="F300" s="452" t="s">
        <v>109</v>
      </c>
      <c r="G300" s="454" t="s">
        <v>110</v>
      </c>
      <c r="H300" s="454" t="s">
        <v>1873</v>
      </c>
      <c r="I300" s="454" t="s">
        <v>106</v>
      </c>
      <c r="J300" s="466" t="s">
        <v>112</v>
      </c>
      <c r="K300" s="528" t="s">
        <v>146</v>
      </c>
    </row>
    <row r="301" s="1" customFormat="1" ht="55" customHeight="1" spans="1:11">
      <c r="A301" s="450">
        <v>62</v>
      </c>
      <c r="B301" s="451" t="s">
        <v>462</v>
      </c>
      <c r="C301" s="452" t="s">
        <v>1871</v>
      </c>
      <c r="D301" s="452" t="s">
        <v>1872</v>
      </c>
      <c r="E301" s="453">
        <v>0.3</v>
      </c>
      <c r="F301" s="452" t="s">
        <v>109</v>
      </c>
      <c r="G301" s="454" t="s">
        <v>110</v>
      </c>
      <c r="H301" s="454" t="s">
        <v>1720</v>
      </c>
      <c r="I301" s="454" t="s">
        <v>106</v>
      </c>
      <c r="J301" s="466" t="s">
        <v>112</v>
      </c>
      <c r="K301" s="528" t="s">
        <v>146</v>
      </c>
    </row>
    <row r="302" s="1" customFormat="1" ht="55" customHeight="1" spans="1:11">
      <c r="A302" s="450"/>
      <c r="B302" s="451"/>
      <c r="C302" s="452"/>
      <c r="D302" s="452"/>
      <c r="E302" s="452"/>
      <c r="F302" s="452" t="s">
        <v>109</v>
      </c>
      <c r="G302" s="454" t="s">
        <v>110</v>
      </c>
      <c r="H302" s="454" t="s">
        <v>1873</v>
      </c>
      <c r="I302" s="454" t="s">
        <v>106</v>
      </c>
      <c r="J302" s="466" t="s">
        <v>112</v>
      </c>
      <c r="K302" s="528" t="s">
        <v>146</v>
      </c>
    </row>
    <row r="303" s="1" customFormat="1" ht="55" customHeight="1" spans="1:11">
      <c r="A303" s="450">
        <v>63</v>
      </c>
      <c r="B303" s="459" t="s">
        <v>1695</v>
      </c>
      <c r="C303" s="457" t="s">
        <v>1874</v>
      </c>
      <c r="D303" s="460"/>
      <c r="E303" s="523" t="s">
        <v>1875</v>
      </c>
      <c r="F303" s="452" t="s">
        <v>103</v>
      </c>
      <c r="G303" s="454" t="s">
        <v>725</v>
      </c>
      <c r="H303" s="454" t="s">
        <v>1663</v>
      </c>
      <c r="I303" s="454" t="s">
        <v>106</v>
      </c>
      <c r="J303" s="454" t="s">
        <v>107</v>
      </c>
      <c r="K303" s="454" t="s">
        <v>1876</v>
      </c>
    </row>
    <row r="304" s="1" customFormat="1" ht="55" customHeight="1" spans="1:11">
      <c r="A304" s="450"/>
      <c r="B304" s="459"/>
      <c r="C304" s="460"/>
      <c r="D304" s="460"/>
      <c r="E304" s="523"/>
      <c r="F304" s="452" t="s">
        <v>109</v>
      </c>
      <c r="G304" s="454" t="s">
        <v>110</v>
      </c>
      <c r="H304" s="454" t="s">
        <v>607</v>
      </c>
      <c r="I304" s="454" t="s">
        <v>106</v>
      </c>
      <c r="J304" s="454" t="s">
        <v>166</v>
      </c>
      <c r="K304" s="467">
        <v>1</v>
      </c>
    </row>
    <row r="305" s="1" customFormat="1" ht="55" customHeight="1" spans="1:11">
      <c r="A305" s="450"/>
      <c r="B305" s="459"/>
      <c r="C305" s="460"/>
      <c r="D305" s="460"/>
      <c r="E305" s="523"/>
      <c r="F305" s="452" t="s">
        <v>109</v>
      </c>
      <c r="G305" s="454" t="s">
        <v>113</v>
      </c>
      <c r="H305" s="454" t="s">
        <v>239</v>
      </c>
      <c r="I305" s="454" t="s">
        <v>106</v>
      </c>
      <c r="J305" s="454" t="s">
        <v>166</v>
      </c>
      <c r="K305" s="467">
        <v>1</v>
      </c>
    </row>
    <row r="306" s="1" customFormat="1" ht="55" customHeight="1" spans="1:11">
      <c r="A306" s="450"/>
      <c r="B306" s="459"/>
      <c r="C306" s="460"/>
      <c r="D306" s="460"/>
      <c r="E306" s="523"/>
      <c r="F306" s="452" t="s">
        <v>109</v>
      </c>
      <c r="G306" s="454" t="s">
        <v>115</v>
      </c>
      <c r="H306" s="454" t="s">
        <v>1690</v>
      </c>
      <c r="I306" s="454" t="s">
        <v>106</v>
      </c>
      <c r="J306" s="466" t="s">
        <v>112</v>
      </c>
      <c r="K306" s="467">
        <v>0.8</v>
      </c>
    </row>
    <row r="307" s="1" customFormat="1" ht="55" customHeight="1" spans="1:11">
      <c r="A307" s="450"/>
      <c r="B307" s="462"/>
      <c r="C307" s="460"/>
      <c r="D307" s="463"/>
      <c r="E307" s="524"/>
      <c r="F307" s="452" t="s">
        <v>117</v>
      </c>
      <c r="G307" s="454" t="s">
        <v>118</v>
      </c>
      <c r="H307" s="454" t="s">
        <v>1775</v>
      </c>
      <c r="I307" s="454" t="s">
        <v>106</v>
      </c>
      <c r="J307" s="466" t="s">
        <v>112</v>
      </c>
      <c r="K307" s="454" t="s">
        <v>1877</v>
      </c>
    </row>
    <row r="308" s="1" customFormat="1" ht="55" customHeight="1" spans="1:11">
      <c r="A308" s="450">
        <v>64</v>
      </c>
      <c r="B308" s="456" t="s">
        <v>1878</v>
      </c>
      <c r="C308" s="457" t="s">
        <v>1879</v>
      </c>
      <c r="D308" s="452" t="s">
        <v>1880</v>
      </c>
      <c r="E308" s="525" t="s">
        <v>1881</v>
      </c>
      <c r="F308" s="452" t="s">
        <v>109</v>
      </c>
      <c r="G308" s="454" t="s">
        <v>110</v>
      </c>
      <c r="H308" s="454" t="s">
        <v>1882</v>
      </c>
      <c r="I308" s="454" t="s">
        <v>106</v>
      </c>
      <c r="J308" s="466" t="s">
        <v>112</v>
      </c>
      <c r="K308" s="450" t="s">
        <v>1272</v>
      </c>
    </row>
    <row r="309" s="1" customFormat="1" ht="55" customHeight="1" spans="1:11">
      <c r="A309" s="450"/>
      <c r="B309" s="459"/>
      <c r="C309" s="460"/>
      <c r="D309" s="452"/>
      <c r="E309" s="523"/>
      <c r="F309" s="452" t="s">
        <v>109</v>
      </c>
      <c r="G309" s="454" t="s">
        <v>115</v>
      </c>
      <c r="H309" s="454" t="s">
        <v>1599</v>
      </c>
      <c r="I309" s="454" t="s">
        <v>106</v>
      </c>
      <c r="J309" s="466" t="s">
        <v>199</v>
      </c>
      <c r="K309" s="529">
        <v>1</v>
      </c>
    </row>
    <row r="310" s="1" customFormat="1" ht="55" customHeight="1" spans="1:11">
      <c r="A310" s="450">
        <v>65</v>
      </c>
      <c r="B310" s="451" t="s">
        <v>1854</v>
      </c>
      <c r="C310" s="452" t="s">
        <v>1883</v>
      </c>
      <c r="D310" s="452" t="s">
        <v>1884</v>
      </c>
      <c r="E310" s="526" t="s">
        <v>753</v>
      </c>
      <c r="F310" s="452" t="s">
        <v>109</v>
      </c>
      <c r="G310" s="454" t="s">
        <v>110</v>
      </c>
      <c r="H310" s="454" t="s">
        <v>1822</v>
      </c>
      <c r="I310" s="454" t="s">
        <v>106</v>
      </c>
      <c r="J310" s="466" t="s">
        <v>112</v>
      </c>
      <c r="K310" s="450" t="s">
        <v>967</v>
      </c>
    </row>
    <row r="311" s="1" customFormat="1" ht="55" customHeight="1" spans="1:11">
      <c r="A311" s="450"/>
      <c r="B311" s="451"/>
      <c r="C311" s="452"/>
      <c r="D311" s="452"/>
      <c r="E311" s="526"/>
      <c r="F311" s="452" t="s">
        <v>109</v>
      </c>
      <c r="G311" s="454" t="s">
        <v>113</v>
      </c>
      <c r="H311" s="454" t="s">
        <v>239</v>
      </c>
      <c r="I311" s="454" t="s">
        <v>106</v>
      </c>
      <c r="J311" s="466" t="s">
        <v>199</v>
      </c>
      <c r="K311" s="529">
        <v>1</v>
      </c>
    </row>
    <row r="312" s="1" customFormat="1" ht="55" customHeight="1" spans="1:11">
      <c r="A312" s="450"/>
      <c r="B312" s="451"/>
      <c r="C312" s="452"/>
      <c r="D312" s="452"/>
      <c r="E312" s="526"/>
      <c r="F312" s="452" t="s">
        <v>109</v>
      </c>
      <c r="G312" s="454" t="s">
        <v>115</v>
      </c>
      <c r="H312" s="469" t="s">
        <v>1599</v>
      </c>
      <c r="I312" s="454" t="s">
        <v>106</v>
      </c>
      <c r="J312" s="466" t="s">
        <v>199</v>
      </c>
      <c r="K312" s="529">
        <v>1</v>
      </c>
    </row>
    <row r="313" s="1" customFormat="1" ht="55" customHeight="1" spans="1:11">
      <c r="A313" s="450">
        <v>66</v>
      </c>
      <c r="B313" s="451" t="s">
        <v>1868</v>
      </c>
      <c r="C313" s="452" t="s">
        <v>1885</v>
      </c>
      <c r="D313" s="452" t="s">
        <v>1870</v>
      </c>
      <c r="E313" s="525" t="s">
        <v>794</v>
      </c>
      <c r="F313" s="452" t="s">
        <v>109</v>
      </c>
      <c r="G313" s="454" t="s">
        <v>110</v>
      </c>
      <c r="H313" s="454" t="s">
        <v>1796</v>
      </c>
      <c r="I313" s="454" t="s">
        <v>106</v>
      </c>
      <c r="J313" s="466" t="s">
        <v>166</v>
      </c>
      <c r="K313" s="450" t="s">
        <v>1886</v>
      </c>
    </row>
    <row r="314" s="1" customFormat="1" ht="55" customHeight="1" spans="1:11">
      <c r="A314" s="450"/>
      <c r="B314" s="451"/>
      <c r="C314" s="452"/>
      <c r="D314" s="452"/>
      <c r="E314" s="523"/>
      <c r="F314" s="452" t="s">
        <v>109</v>
      </c>
      <c r="G314" s="454" t="s">
        <v>113</v>
      </c>
      <c r="H314" s="454" t="s">
        <v>1887</v>
      </c>
      <c r="I314" s="454" t="s">
        <v>106</v>
      </c>
      <c r="J314" s="466" t="s">
        <v>166</v>
      </c>
      <c r="K314" s="529">
        <v>1</v>
      </c>
    </row>
    <row r="315" s="1" customFormat="1" ht="55" customHeight="1" spans="1:11">
      <c r="A315" s="450">
        <v>67</v>
      </c>
      <c r="B315" s="456" t="s">
        <v>1888</v>
      </c>
      <c r="C315" s="457" t="s">
        <v>1889</v>
      </c>
      <c r="D315" s="452" t="s">
        <v>1890</v>
      </c>
      <c r="E315" s="525" t="s">
        <v>1891</v>
      </c>
      <c r="F315" s="452" t="s">
        <v>109</v>
      </c>
      <c r="G315" s="454" t="s">
        <v>110</v>
      </c>
      <c r="H315" s="454" t="s">
        <v>1390</v>
      </c>
      <c r="I315" s="454" t="s">
        <v>106</v>
      </c>
      <c r="J315" s="466" t="s">
        <v>112</v>
      </c>
      <c r="K315" s="450" t="s">
        <v>1892</v>
      </c>
    </row>
    <row r="316" s="1" customFormat="1" ht="55" customHeight="1" spans="1:11">
      <c r="A316" s="450"/>
      <c r="B316" s="459"/>
      <c r="C316" s="460"/>
      <c r="D316" s="452"/>
      <c r="E316" s="523"/>
      <c r="F316" s="452" t="s">
        <v>109</v>
      </c>
      <c r="G316" s="454" t="s">
        <v>113</v>
      </c>
      <c r="H316" s="454" t="s">
        <v>989</v>
      </c>
      <c r="I316" s="454" t="s">
        <v>106</v>
      </c>
      <c r="J316" s="466" t="s">
        <v>166</v>
      </c>
      <c r="K316" s="529">
        <v>1</v>
      </c>
    </row>
    <row r="317" s="1" customFormat="1" ht="55" customHeight="1" spans="1:11">
      <c r="A317" s="450">
        <v>68</v>
      </c>
      <c r="B317" s="456" t="s">
        <v>1893</v>
      </c>
      <c r="C317" s="457" t="s">
        <v>1894</v>
      </c>
      <c r="D317" s="452" t="s">
        <v>1890</v>
      </c>
      <c r="E317" s="525">
        <v>30</v>
      </c>
      <c r="F317" s="452" t="s">
        <v>109</v>
      </c>
      <c r="G317" s="454" t="s">
        <v>110</v>
      </c>
      <c r="H317" s="469" t="s">
        <v>1793</v>
      </c>
      <c r="I317" s="454" t="s">
        <v>106</v>
      </c>
      <c r="J317" s="466" t="s">
        <v>112</v>
      </c>
      <c r="K317" s="450" t="s">
        <v>399</v>
      </c>
    </row>
    <row r="318" s="1" customFormat="1" ht="55" customHeight="1" spans="1:11">
      <c r="A318" s="450"/>
      <c r="B318" s="459"/>
      <c r="C318" s="460"/>
      <c r="D318" s="452"/>
      <c r="E318" s="523"/>
      <c r="F318" s="452" t="s">
        <v>109</v>
      </c>
      <c r="G318" s="454" t="s">
        <v>113</v>
      </c>
      <c r="H318" s="454" t="s">
        <v>989</v>
      </c>
      <c r="I318" s="454" t="s">
        <v>106</v>
      </c>
      <c r="J318" s="466" t="s">
        <v>166</v>
      </c>
      <c r="K318" s="529">
        <v>1</v>
      </c>
    </row>
    <row r="319" s="1" customFormat="1" ht="55" customHeight="1" spans="1:11">
      <c r="A319" s="450">
        <v>69</v>
      </c>
      <c r="B319" s="456" t="s">
        <v>1895</v>
      </c>
      <c r="C319" s="457" t="s">
        <v>1896</v>
      </c>
      <c r="D319" s="452" t="s">
        <v>1890</v>
      </c>
      <c r="E319" s="525" t="s">
        <v>1897</v>
      </c>
      <c r="F319" s="452" t="s">
        <v>109</v>
      </c>
      <c r="G319" s="454" t="s">
        <v>110</v>
      </c>
      <c r="H319" s="454" t="s">
        <v>1898</v>
      </c>
      <c r="I319" s="454" t="s">
        <v>106</v>
      </c>
      <c r="J319" s="466" t="s">
        <v>112</v>
      </c>
      <c r="K319" s="450" t="s">
        <v>1899</v>
      </c>
    </row>
    <row r="320" s="1" customFormat="1" ht="55" customHeight="1" spans="1:11">
      <c r="A320" s="450"/>
      <c r="B320" s="459"/>
      <c r="C320" s="460"/>
      <c r="D320" s="452"/>
      <c r="E320" s="523"/>
      <c r="F320" s="452" t="s">
        <v>109</v>
      </c>
      <c r="G320" s="454" t="s">
        <v>113</v>
      </c>
      <c r="H320" s="454" t="s">
        <v>989</v>
      </c>
      <c r="I320" s="454" t="s">
        <v>106</v>
      </c>
      <c r="J320" s="466" t="s">
        <v>166</v>
      </c>
      <c r="K320" s="529">
        <v>1</v>
      </c>
    </row>
    <row r="321" s="1" customFormat="1" ht="55" customHeight="1" spans="1:11">
      <c r="A321" s="450">
        <v>70</v>
      </c>
      <c r="B321" s="456" t="s">
        <v>1900</v>
      </c>
      <c r="C321" s="457" t="s">
        <v>1901</v>
      </c>
      <c r="D321" s="452" t="s">
        <v>1890</v>
      </c>
      <c r="E321" s="525" t="s">
        <v>1902</v>
      </c>
      <c r="F321" s="452" t="s">
        <v>109</v>
      </c>
      <c r="G321" s="454" t="s">
        <v>110</v>
      </c>
      <c r="H321" s="454" t="s">
        <v>1390</v>
      </c>
      <c r="I321" s="454" t="s">
        <v>106</v>
      </c>
      <c r="J321" s="466" t="s">
        <v>112</v>
      </c>
      <c r="K321" s="450" t="s">
        <v>1903</v>
      </c>
    </row>
    <row r="322" s="1" customFormat="1" ht="55" customHeight="1" spans="1:11">
      <c r="A322" s="450"/>
      <c r="B322" s="459"/>
      <c r="C322" s="460"/>
      <c r="D322" s="452"/>
      <c r="E322" s="523"/>
      <c r="F322" s="452" t="s">
        <v>109</v>
      </c>
      <c r="G322" s="454" t="s">
        <v>113</v>
      </c>
      <c r="H322" s="454" t="s">
        <v>1744</v>
      </c>
      <c r="I322" s="454" t="s">
        <v>106</v>
      </c>
      <c r="J322" s="466" t="s">
        <v>166</v>
      </c>
      <c r="K322" s="529">
        <v>1</v>
      </c>
    </row>
    <row r="323" s="1" customFormat="1" ht="55" customHeight="1" spans="1:11">
      <c r="A323" s="450">
        <v>71</v>
      </c>
      <c r="B323" s="456" t="s">
        <v>1904</v>
      </c>
      <c r="C323" s="457" t="s">
        <v>1905</v>
      </c>
      <c r="D323" s="452" t="s">
        <v>1906</v>
      </c>
      <c r="E323" s="525" t="s">
        <v>1120</v>
      </c>
      <c r="F323" s="452" t="s">
        <v>109</v>
      </c>
      <c r="G323" s="454" t="s">
        <v>113</v>
      </c>
      <c r="H323" s="454" t="s">
        <v>239</v>
      </c>
      <c r="I323" s="454" t="s">
        <v>106</v>
      </c>
      <c r="J323" s="466" t="s">
        <v>199</v>
      </c>
      <c r="K323" s="529">
        <v>1</v>
      </c>
    </row>
    <row r="324" s="1" customFormat="1" ht="55" customHeight="1" spans="1:11">
      <c r="A324" s="450"/>
      <c r="B324" s="459"/>
      <c r="C324" s="460"/>
      <c r="D324" s="452"/>
      <c r="E324" s="523"/>
      <c r="F324" s="452" t="s">
        <v>109</v>
      </c>
      <c r="G324" s="454" t="s">
        <v>115</v>
      </c>
      <c r="H324" s="469" t="s">
        <v>1690</v>
      </c>
      <c r="I324" s="454" t="s">
        <v>106</v>
      </c>
      <c r="J324" s="466" t="s">
        <v>199</v>
      </c>
      <c r="K324" s="529">
        <v>1</v>
      </c>
    </row>
    <row r="325" s="1" customFormat="1" ht="55" customHeight="1" spans="1:11">
      <c r="A325" s="450">
        <v>72</v>
      </c>
      <c r="B325" s="451" t="s">
        <v>1907</v>
      </c>
      <c r="C325" s="452" t="s">
        <v>1905</v>
      </c>
      <c r="D325" s="452" t="s">
        <v>1906</v>
      </c>
      <c r="E325" s="526">
        <v>0.3</v>
      </c>
      <c r="F325" s="452" t="s">
        <v>109</v>
      </c>
      <c r="G325" s="454" t="s">
        <v>113</v>
      </c>
      <c r="H325" s="454" t="s">
        <v>239</v>
      </c>
      <c r="I325" s="454" t="s">
        <v>106</v>
      </c>
      <c r="J325" s="466" t="s">
        <v>199</v>
      </c>
      <c r="K325" s="529">
        <v>1</v>
      </c>
    </row>
    <row r="326" s="1" customFormat="1" ht="55" customHeight="1" spans="1:11">
      <c r="A326" s="450"/>
      <c r="B326" s="451"/>
      <c r="C326" s="452"/>
      <c r="D326" s="452"/>
      <c r="E326" s="526"/>
      <c r="F326" s="452" t="s">
        <v>109</v>
      </c>
      <c r="G326" s="454" t="s">
        <v>115</v>
      </c>
      <c r="H326" s="469" t="s">
        <v>1690</v>
      </c>
      <c r="I326" s="454" t="s">
        <v>106</v>
      </c>
      <c r="J326" s="466" t="s">
        <v>199</v>
      </c>
      <c r="K326" s="529">
        <v>1</v>
      </c>
    </row>
    <row r="327" s="1" customFormat="1" ht="55" customHeight="1" spans="1:11">
      <c r="A327" s="450">
        <v>73</v>
      </c>
      <c r="B327" s="459" t="s">
        <v>1908</v>
      </c>
      <c r="C327" s="457" t="s">
        <v>1909</v>
      </c>
      <c r="D327" s="460" t="s">
        <v>1910</v>
      </c>
      <c r="E327" s="460" t="s">
        <v>1911</v>
      </c>
      <c r="F327" s="452" t="s">
        <v>103</v>
      </c>
      <c r="G327" s="454" t="s">
        <v>725</v>
      </c>
      <c r="H327" s="454" t="s">
        <v>1774</v>
      </c>
      <c r="I327" s="454" t="s">
        <v>106</v>
      </c>
      <c r="J327" s="454" t="s">
        <v>112</v>
      </c>
      <c r="K327" s="467">
        <v>0.8</v>
      </c>
    </row>
    <row r="328" s="1" customFormat="1" ht="55" customHeight="1" spans="1:11">
      <c r="A328" s="450"/>
      <c r="B328" s="459"/>
      <c r="C328" s="460"/>
      <c r="D328" s="460"/>
      <c r="E328" s="460"/>
      <c r="F328" s="452" t="s">
        <v>109</v>
      </c>
      <c r="G328" s="454" t="s">
        <v>110</v>
      </c>
      <c r="H328" s="454" t="s">
        <v>607</v>
      </c>
      <c r="I328" s="454" t="s">
        <v>106</v>
      </c>
      <c r="J328" s="454" t="s">
        <v>199</v>
      </c>
      <c r="K328" s="467">
        <v>1</v>
      </c>
    </row>
    <row r="329" s="1" customFormat="1" ht="55" customHeight="1" spans="1:11">
      <c r="A329" s="450"/>
      <c r="B329" s="459"/>
      <c r="C329" s="460"/>
      <c r="D329" s="460"/>
      <c r="E329" s="460"/>
      <c r="F329" s="452" t="s">
        <v>109</v>
      </c>
      <c r="G329" s="454" t="s">
        <v>113</v>
      </c>
      <c r="H329" s="454" t="s">
        <v>239</v>
      </c>
      <c r="I329" s="454" t="s">
        <v>106</v>
      </c>
      <c r="J329" s="454" t="s">
        <v>199</v>
      </c>
      <c r="K329" s="467">
        <v>1</v>
      </c>
    </row>
    <row r="330" s="1" customFormat="1" ht="55" customHeight="1" spans="1:11">
      <c r="A330" s="450"/>
      <c r="B330" s="459"/>
      <c r="C330" s="460"/>
      <c r="D330" s="460"/>
      <c r="E330" s="460"/>
      <c r="F330" s="452" t="s">
        <v>109</v>
      </c>
      <c r="G330" s="454" t="s">
        <v>115</v>
      </c>
      <c r="H330" s="454" t="s">
        <v>1690</v>
      </c>
      <c r="I330" s="454" t="s">
        <v>106</v>
      </c>
      <c r="J330" s="454" t="s">
        <v>112</v>
      </c>
      <c r="K330" s="467">
        <v>0.8</v>
      </c>
    </row>
    <row r="331" s="1" customFormat="1" ht="55" customHeight="1" spans="1:11">
      <c r="A331" s="450"/>
      <c r="B331" s="462"/>
      <c r="C331" s="460"/>
      <c r="D331" s="463"/>
      <c r="E331" s="463"/>
      <c r="F331" s="452" t="s">
        <v>117</v>
      </c>
      <c r="G331" s="454" t="s">
        <v>118</v>
      </c>
      <c r="H331" s="454" t="s">
        <v>1912</v>
      </c>
      <c r="I331" s="454" t="s">
        <v>106</v>
      </c>
      <c r="J331" s="454" t="s">
        <v>112</v>
      </c>
      <c r="K331" s="454" t="s">
        <v>1913</v>
      </c>
    </row>
    <row r="332" s="1" customFormat="1" ht="55" customHeight="1" spans="1:11">
      <c r="A332" s="450">
        <v>74</v>
      </c>
      <c r="B332" s="451" t="s">
        <v>1794</v>
      </c>
      <c r="C332" s="457" t="s">
        <v>1914</v>
      </c>
      <c r="D332" s="457" t="s">
        <v>1670</v>
      </c>
      <c r="E332" s="530" t="s">
        <v>1915</v>
      </c>
      <c r="F332" s="452" t="s">
        <v>103</v>
      </c>
      <c r="G332" s="454" t="s">
        <v>725</v>
      </c>
      <c r="H332" s="454" t="s">
        <v>1774</v>
      </c>
      <c r="I332" s="454" t="s">
        <v>106</v>
      </c>
      <c r="J332" s="454" t="s">
        <v>112</v>
      </c>
      <c r="K332" s="467">
        <v>0.85</v>
      </c>
    </row>
    <row r="333" s="1" customFormat="1" ht="55" customHeight="1" spans="1:11">
      <c r="A333" s="450"/>
      <c r="B333" s="451"/>
      <c r="C333" s="460"/>
      <c r="D333" s="460"/>
      <c r="E333" s="531"/>
      <c r="F333" s="452" t="s">
        <v>109</v>
      </c>
      <c r="G333" s="454" t="s">
        <v>110</v>
      </c>
      <c r="H333" s="454" t="s">
        <v>607</v>
      </c>
      <c r="I333" s="454" t="s">
        <v>106</v>
      </c>
      <c r="J333" s="454" t="s">
        <v>199</v>
      </c>
      <c r="K333" s="467">
        <v>1</v>
      </c>
    </row>
    <row r="334" s="1" customFormat="1" ht="55" customHeight="1" spans="1:11">
      <c r="A334" s="450"/>
      <c r="B334" s="451"/>
      <c r="C334" s="460"/>
      <c r="D334" s="460"/>
      <c r="E334" s="531"/>
      <c r="F334" s="452" t="s">
        <v>109</v>
      </c>
      <c r="G334" s="454" t="s">
        <v>113</v>
      </c>
      <c r="H334" s="454" t="s">
        <v>239</v>
      </c>
      <c r="I334" s="454" t="s">
        <v>106</v>
      </c>
      <c r="J334" s="454" t="s">
        <v>199</v>
      </c>
      <c r="K334" s="467">
        <v>1</v>
      </c>
    </row>
    <row r="335" s="1" customFormat="1" ht="55" customHeight="1" spans="1:11">
      <c r="A335" s="450"/>
      <c r="B335" s="451"/>
      <c r="C335" s="460"/>
      <c r="D335" s="460"/>
      <c r="E335" s="531"/>
      <c r="F335" s="452" t="s">
        <v>109</v>
      </c>
      <c r="G335" s="454" t="s">
        <v>115</v>
      </c>
      <c r="H335" s="454" t="s">
        <v>1674</v>
      </c>
      <c r="I335" s="454" t="s">
        <v>106</v>
      </c>
      <c r="J335" s="454" t="s">
        <v>199</v>
      </c>
      <c r="K335" s="467">
        <v>1</v>
      </c>
    </row>
    <row r="336" s="1" customFormat="1" ht="55" customHeight="1" spans="1:11">
      <c r="A336" s="450"/>
      <c r="B336" s="451"/>
      <c r="C336" s="463"/>
      <c r="D336" s="463"/>
      <c r="E336" s="532"/>
      <c r="F336" s="452" t="s">
        <v>117</v>
      </c>
      <c r="G336" s="454" t="s">
        <v>118</v>
      </c>
      <c r="H336" s="454" t="s">
        <v>1916</v>
      </c>
      <c r="I336" s="454" t="s">
        <v>106</v>
      </c>
      <c r="J336" s="454" t="s">
        <v>1917</v>
      </c>
      <c r="K336" s="454"/>
    </row>
    <row r="337" s="1" customFormat="1" ht="55" customHeight="1" spans="1:11">
      <c r="A337" s="450">
        <v>75</v>
      </c>
      <c r="B337" s="451" t="s">
        <v>1918</v>
      </c>
      <c r="C337" s="452" t="s">
        <v>1919</v>
      </c>
      <c r="D337" s="452" t="s">
        <v>1920</v>
      </c>
      <c r="E337" s="494" t="s">
        <v>1921</v>
      </c>
      <c r="F337" s="452" t="s">
        <v>103</v>
      </c>
      <c r="G337" s="454" t="s">
        <v>725</v>
      </c>
      <c r="H337" s="454" t="s">
        <v>1774</v>
      </c>
      <c r="I337" s="454" t="s">
        <v>106</v>
      </c>
      <c r="J337" s="454" t="s">
        <v>112</v>
      </c>
      <c r="K337" s="467">
        <v>0.8</v>
      </c>
    </row>
    <row r="338" s="1" customFormat="1" ht="55" customHeight="1" spans="1:11">
      <c r="A338" s="450"/>
      <c r="B338" s="451"/>
      <c r="C338" s="452"/>
      <c r="D338" s="452"/>
      <c r="E338" s="494"/>
      <c r="F338" s="452" t="s">
        <v>109</v>
      </c>
      <c r="G338" s="454" t="s">
        <v>110</v>
      </c>
      <c r="H338" s="454" t="s">
        <v>607</v>
      </c>
      <c r="I338" s="454" t="s">
        <v>106</v>
      </c>
      <c r="J338" s="454" t="s">
        <v>199</v>
      </c>
      <c r="K338" s="467">
        <v>1</v>
      </c>
    </row>
    <row r="339" s="1" customFormat="1" ht="55" customHeight="1" spans="1:11">
      <c r="A339" s="450"/>
      <c r="B339" s="451"/>
      <c r="C339" s="452"/>
      <c r="D339" s="452"/>
      <c r="E339" s="494"/>
      <c r="F339" s="452" t="s">
        <v>109</v>
      </c>
      <c r="G339" s="454" t="s">
        <v>113</v>
      </c>
      <c r="H339" s="454" t="s">
        <v>239</v>
      </c>
      <c r="I339" s="454" t="s">
        <v>106</v>
      </c>
      <c r="J339" s="454" t="s">
        <v>199</v>
      </c>
      <c r="K339" s="467">
        <v>1</v>
      </c>
    </row>
    <row r="340" s="1" customFormat="1" ht="55" customHeight="1" spans="1:11">
      <c r="A340" s="450"/>
      <c r="B340" s="451"/>
      <c r="C340" s="452"/>
      <c r="D340" s="452"/>
      <c r="E340" s="494"/>
      <c r="F340" s="452" t="s">
        <v>109</v>
      </c>
      <c r="G340" s="454" t="s">
        <v>115</v>
      </c>
      <c r="H340" s="454" t="s">
        <v>1690</v>
      </c>
      <c r="I340" s="454" t="s">
        <v>106</v>
      </c>
      <c r="J340" s="454" t="s">
        <v>112</v>
      </c>
      <c r="K340" s="467">
        <v>0.8</v>
      </c>
    </row>
    <row r="341" s="1" customFormat="1" ht="55" customHeight="1" spans="1:11">
      <c r="A341" s="450"/>
      <c r="B341" s="451"/>
      <c r="C341" s="452"/>
      <c r="D341" s="452"/>
      <c r="E341" s="494"/>
      <c r="F341" s="452" t="s">
        <v>117</v>
      </c>
      <c r="G341" s="454" t="s">
        <v>118</v>
      </c>
      <c r="H341" s="454" t="s">
        <v>1660</v>
      </c>
      <c r="I341" s="454" t="s">
        <v>106</v>
      </c>
      <c r="J341" s="454" t="s">
        <v>1917</v>
      </c>
      <c r="K341" s="454"/>
    </row>
    <row r="342" s="1" customFormat="1" ht="55" customHeight="1" spans="1:11">
      <c r="A342" s="450">
        <v>76</v>
      </c>
      <c r="B342" s="451" t="s">
        <v>1922</v>
      </c>
      <c r="C342" s="452" t="s">
        <v>1923</v>
      </c>
      <c r="D342" s="452" t="s">
        <v>1883</v>
      </c>
      <c r="E342" s="494" t="s">
        <v>236</v>
      </c>
      <c r="F342" s="452" t="s">
        <v>109</v>
      </c>
      <c r="G342" s="454" t="s">
        <v>113</v>
      </c>
      <c r="H342" s="454" t="s">
        <v>1924</v>
      </c>
      <c r="I342" s="454" t="s">
        <v>106</v>
      </c>
      <c r="J342" s="454" t="s">
        <v>199</v>
      </c>
      <c r="K342" s="467" t="s">
        <v>1925</v>
      </c>
    </row>
    <row r="343" s="1" customFormat="1" ht="55" customHeight="1" spans="1:11">
      <c r="A343" s="450"/>
      <c r="B343" s="451"/>
      <c r="C343" s="452"/>
      <c r="D343" s="452"/>
      <c r="E343" s="494"/>
      <c r="F343" s="452" t="s">
        <v>109</v>
      </c>
      <c r="G343" s="454" t="s">
        <v>113</v>
      </c>
      <c r="H343" s="454" t="s">
        <v>1851</v>
      </c>
      <c r="I343" s="454" t="s">
        <v>106</v>
      </c>
      <c r="J343" s="454" t="s">
        <v>199</v>
      </c>
      <c r="K343" s="467">
        <v>1</v>
      </c>
    </row>
    <row r="344" s="1" customFormat="1" ht="55" customHeight="1" spans="1:11">
      <c r="A344" s="450"/>
      <c r="B344" s="451"/>
      <c r="C344" s="452"/>
      <c r="D344" s="452"/>
      <c r="E344" s="494"/>
      <c r="F344" s="452" t="s">
        <v>109</v>
      </c>
      <c r="G344" s="454" t="s">
        <v>113</v>
      </c>
      <c r="H344" s="454" t="s">
        <v>1855</v>
      </c>
      <c r="I344" s="454" t="s">
        <v>106</v>
      </c>
      <c r="J344" s="454" t="s">
        <v>199</v>
      </c>
      <c r="K344" s="467">
        <v>1</v>
      </c>
    </row>
    <row r="345" s="1" customFormat="1" ht="55" customHeight="1" spans="1:11">
      <c r="A345" s="450"/>
      <c r="B345" s="451"/>
      <c r="C345" s="452"/>
      <c r="D345" s="452"/>
      <c r="E345" s="494"/>
      <c r="F345" s="452" t="s">
        <v>117</v>
      </c>
      <c r="G345" s="454" t="s">
        <v>118</v>
      </c>
      <c r="H345" s="454" t="s">
        <v>1926</v>
      </c>
      <c r="I345" s="454" t="s">
        <v>106</v>
      </c>
      <c r="J345" s="454" t="s">
        <v>199</v>
      </c>
      <c r="K345" s="467">
        <v>0</v>
      </c>
    </row>
    <row r="346" s="1" customFormat="1" ht="55" customHeight="1" spans="1:11">
      <c r="A346" s="450">
        <v>77</v>
      </c>
      <c r="B346" s="451" t="s">
        <v>1848</v>
      </c>
      <c r="C346" s="452" t="s">
        <v>1927</v>
      </c>
      <c r="D346" s="452" t="s">
        <v>1928</v>
      </c>
      <c r="E346" s="494" t="s">
        <v>424</v>
      </c>
      <c r="F346" s="452" t="s">
        <v>109</v>
      </c>
      <c r="G346" s="454" t="s">
        <v>113</v>
      </c>
      <c r="H346" s="454" t="s">
        <v>1851</v>
      </c>
      <c r="I346" s="454" t="s">
        <v>106</v>
      </c>
      <c r="J346" s="454" t="s">
        <v>199</v>
      </c>
      <c r="K346" s="467">
        <v>1</v>
      </c>
    </row>
    <row r="347" s="1" customFormat="1" ht="55" customHeight="1" spans="1:11">
      <c r="A347" s="450"/>
      <c r="B347" s="451"/>
      <c r="C347" s="452"/>
      <c r="D347" s="452"/>
      <c r="E347" s="494"/>
      <c r="F347" s="452" t="s">
        <v>109</v>
      </c>
      <c r="G347" s="454" t="s">
        <v>113</v>
      </c>
      <c r="H347" s="454" t="s">
        <v>1855</v>
      </c>
      <c r="I347" s="454" t="s">
        <v>106</v>
      </c>
      <c r="J347" s="454" t="s">
        <v>199</v>
      </c>
      <c r="K347" s="467">
        <v>1</v>
      </c>
    </row>
    <row r="348" s="1" customFormat="1" ht="55" customHeight="1" spans="1:11">
      <c r="A348" s="450"/>
      <c r="B348" s="451"/>
      <c r="C348" s="452"/>
      <c r="D348" s="452"/>
      <c r="E348" s="494"/>
      <c r="F348" s="452" t="s">
        <v>109</v>
      </c>
      <c r="G348" s="454" t="s">
        <v>115</v>
      </c>
      <c r="H348" s="454" t="s">
        <v>1599</v>
      </c>
      <c r="I348" s="454" t="s">
        <v>106</v>
      </c>
      <c r="J348" s="454" t="s">
        <v>199</v>
      </c>
      <c r="K348" s="467">
        <v>1</v>
      </c>
    </row>
    <row r="349" s="1" customFormat="1" ht="55" customHeight="1" spans="1:11">
      <c r="A349" s="450"/>
      <c r="B349" s="451"/>
      <c r="C349" s="452"/>
      <c r="D349" s="452"/>
      <c r="E349" s="494"/>
      <c r="F349" s="452" t="s">
        <v>117</v>
      </c>
      <c r="G349" s="454" t="s">
        <v>118</v>
      </c>
      <c r="H349" s="454" t="s">
        <v>1926</v>
      </c>
      <c r="I349" s="454" t="s">
        <v>106</v>
      </c>
      <c r="J349" s="454" t="s">
        <v>199</v>
      </c>
      <c r="K349" s="467">
        <v>0</v>
      </c>
    </row>
    <row r="350" s="1" customFormat="1" ht="55" customHeight="1" spans="1:11">
      <c r="A350" s="450">
        <v>78</v>
      </c>
      <c r="B350" s="459" t="s">
        <v>1929</v>
      </c>
      <c r="C350" s="457" t="s">
        <v>1930</v>
      </c>
      <c r="D350" s="460"/>
      <c r="E350" s="460" t="s">
        <v>1931</v>
      </c>
      <c r="F350" s="452" t="s">
        <v>103</v>
      </c>
      <c r="G350" s="454" t="s">
        <v>104</v>
      </c>
      <c r="H350" s="454" t="s">
        <v>1932</v>
      </c>
      <c r="I350" s="454" t="s">
        <v>106</v>
      </c>
      <c r="J350" s="454" t="s">
        <v>1933</v>
      </c>
      <c r="K350" s="454" t="s">
        <v>1934</v>
      </c>
    </row>
    <row r="351" s="1" customFormat="1" ht="55" customHeight="1" spans="1:11">
      <c r="A351" s="450"/>
      <c r="B351" s="459"/>
      <c r="C351" s="460"/>
      <c r="D351" s="460"/>
      <c r="E351" s="460"/>
      <c r="F351" s="452" t="s">
        <v>1935</v>
      </c>
      <c r="G351" s="454" t="s">
        <v>110</v>
      </c>
      <c r="H351" s="454" t="s">
        <v>1936</v>
      </c>
      <c r="I351" s="454" t="s">
        <v>106</v>
      </c>
      <c r="J351" s="454" t="s">
        <v>1933</v>
      </c>
      <c r="K351" s="467">
        <v>1</v>
      </c>
    </row>
    <row r="352" s="1" customFormat="1" ht="55" customHeight="1" spans="1:11">
      <c r="A352" s="450"/>
      <c r="B352" s="459"/>
      <c r="C352" s="460"/>
      <c r="D352" s="460"/>
      <c r="E352" s="460"/>
      <c r="F352" s="452" t="s">
        <v>117</v>
      </c>
      <c r="G352" s="454" t="s">
        <v>118</v>
      </c>
      <c r="H352" s="454" t="s">
        <v>1937</v>
      </c>
      <c r="I352" s="454"/>
      <c r="J352" s="454" t="s">
        <v>1938</v>
      </c>
      <c r="K352" s="467">
        <v>0.01</v>
      </c>
    </row>
    <row r="353" s="1" customFormat="1" ht="55" customHeight="1" spans="1:11">
      <c r="A353" s="450"/>
      <c r="B353" s="459"/>
      <c r="C353" s="460"/>
      <c r="D353" s="460"/>
      <c r="E353" s="460"/>
      <c r="F353" s="452" t="s">
        <v>109</v>
      </c>
      <c r="G353" s="454" t="s">
        <v>115</v>
      </c>
      <c r="H353" s="454" t="s">
        <v>1939</v>
      </c>
      <c r="I353" s="454"/>
      <c r="J353" s="466" t="s">
        <v>1940</v>
      </c>
      <c r="K353" s="467">
        <v>0.95</v>
      </c>
    </row>
    <row r="354" s="1" customFormat="1" ht="55" customHeight="1" spans="1:11">
      <c r="A354" s="450"/>
      <c r="B354" s="462"/>
      <c r="C354" s="460"/>
      <c r="D354" s="463"/>
      <c r="E354" s="463"/>
      <c r="F354" s="452"/>
      <c r="G354" s="454"/>
      <c r="H354" s="454"/>
      <c r="I354" s="454"/>
      <c r="J354" s="466"/>
      <c r="K354" s="454"/>
    </row>
    <row r="355" s="1" customFormat="1" ht="55" customHeight="1" spans="1:11">
      <c r="A355" s="450">
        <v>79</v>
      </c>
      <c r="B355" s="456" t="s">
        <v>1941</v>
      </c>
      <c r="C355" s="457" t="s">
        <v>1942</v>
      </c>
      <c r="D355" s="457"/>
      <c r="E355" s="457" t="s">
        <v>1821</v>
      </c>
      <c r="F355" s="452" t="s">
        <v>103</v>
      </c>
      <c r="G355" s="454" t="s">
        <v>104</v>
      </c>
      <c r="H355" s="454" t="s">
        <v>1943</v>
      </c>
      <c r="I355" s="454"/>
      <c r="J355" s="466" t="s">
        <v>1933</v>
      </c>
      <c r="K355" s="470" t="s">
        <v>1944</v>
      </c>
    </row>
    <row r="356" s="1" customFormat="1" ht="55" customHeight="1" spans="1:11">
      <c r="A356" s="450"/>
      <c r="B356" s="459"/>
      <c r="C356" s="460"/>
      <c r="D356" s="460"/>
      <c r="E356" s="460"/>
      <c r="F356" s="452" t="s">
        <v>109</v>
      </c>
      <c r="G356" s="454" t="s">
        <v>110</v>
      </c>
      <c r="H356" s="454" t="s">
        <v>1945</v>
      </c>
      <c r="I356" s="454"/>
      <c r="J356" s="466" t="s">
        <v>1933</v>
      </c>
      <c r="K356" s="470" t="s">
        <v>1946</v>
      </c>
    </row>
    <row r="357" s="1" customFormat="1" ht="55" customHeight="1" spans="1:11">
      <c r="A357" s="450"/>
      <c r="B357" s="459"/>
      <c r="C357" s="460"/>
      <c r="D357" s="460"/>
      <c r="E357" s="460"/>
      <c r="F357" s="452" t="s">
        <v>117</v>
      </c>
      <c r="G357" s="454" t="s">
        <v>118</v>
      </c>
      <c r="H357" s="454" t="s">
        <v>1947</v>
      </c>
      <c r="I357" s="454"/>
      <c r="J357" s="454" t="s">
        <v>1938</v>
      </c>
      <c r="K357" s="467">
        <v>0.01</v>
      </c>
    </row>
    <row r="358" s="1" customFormat="1" ht="55" customHeight="1" spans="1:11">
      <c r="A358" s="450"/>
      <c r="B358" s="459"/>
      <c r="C358" s="460"/>
      <c r="D358" s="460"/>
      <c r="E358" s="460"/>
      <c r="F358" s="452"/>
      <c r="G358" s="454"/>
      <c r="H358" s="469"/>
      <c r="I358" s="454"/>
      <c r="J358" s="466"/>
      <c r="K358" s="470"/>
    </row>
    <row r="359" s="1" customFormat="1" ht="55" customHeight="1" spans="1:11">
      <c r="A359" s="450"/>
      <c r="B359" s="462"/>
      <c r="C359" s="463"/>
      <c r="D359" s="463"/>
      <c r="E359" s="463"/>
      <c r="F359" s="452"/>
      <c r="G359" s="450"/>
      <c r="H359" s="494"/>
      <c r="I359" s="470"/>
      <c r="J359" s="470"/>
      <c r="K359" s="470"/>
    </row>
    <row r="360" s="1" customFormat="1" ht="55" customHeight="1" spans="1:11">
      <c r="A360" s="450">
        <v>80</v>
      </c>
      <c r="B360" s="459" t="s">
        <v>1948</v>
      </c>
      <c r="C360" s="457" t="s">
        <v>1949</v>
      </c>
      <c r="D360" s="460" t="s">
        <v>1950</v>
      </c>
      <c r="E360" s="460" t="s">
        <v>1951</v>
      </c>
      <c r="F360" s="452" t="s">
        <v>103</v>
      </c>
      <c r="G360" s="452" t="s">
        <v>104</v>
      </c>
      <c r="H360" s="452" t="s">
        <v>1384</v>
      </c>
      <c r="I360" s="454" t="s">
        <v>106</v>
      </c>
      <c r="J360" s="454" t="s">
        <v>112</v>
      </c>
      <c r="K360" s="467">
        <v>0.9</v>
      </c>
    </row>
    <row r="361" s="1" customFormat="1" ht="55" customHeight="1" spans="1:11">
      <c r="A361" s="450"/>
      <c r="B361" s="459"/>
      <c r="C361" s="460"/>
      <c r="D361" s="460"/>
      <c r="E361" s="460"/>
      <c r="F361" s="452" t="s">
        <v>109</v>
      </c>
      <c r="G361" s="454" t="s">
        <v>110</v>
      </c>
      <c r="H361" s="454" t="s">
        <v>1952</v>
      </c>
      <c r="I361" s="454" t="s">
        <v>106</v>
      </c>
      <c r="J361" s="454" t="s">
        <v>112</v>
      </c>
      <c r="K361" s="454" t="s">
        <v>1953</v>
      </c>
    </row>
    <row r="362" s="1" customFormat="1" ht="55" customHeight="1" spans="1:11">
      <c r="A362" s="450"/>
      <c r="B362" s="459"/>
      <c r="C362" s="460"/>
      <c r="D362" s="460"/>
      <c r="E362" s="460"/>
      <c r="F362" s="452" t="s">
        <v>109</v>
      </c>
      <c r="G362" s="454" t="s">
        <v>110</v>
      </c>
      <c r="H362" s="454" t="s">
        <v>1954</v>
      </c>
      <c r="I362" s="454" t="s">
        <v>106</v>
      </c>
      <c r="J362" s="454" t="s">
        <v>112</v>
      </c>
      <c r="K362" s="454" t="s">
        <v>227</v>
      </c>
    </row>
    <row r="363" s="1" customFormat="1" ht="55" customHeight="1" spans="1:11">
      <c r="A363" s="450"/>
      <c r="B363" s="459"/>
      <c r="C363" s="460"/>
      <c r="D363" s="460"/>
      <c r="E363" s="460"/>
      <c r="F363" s="452" t="s">
        <v>109</v>
      </c>
      <c r="G363" s="454" t="s">
        <v>110</v>
      </c>
      <c r="H363" s="454" t="s">
        <v>1955</v>
      </c>
      <c r="I363" s="454" t="s">
        <v>106</v>
      </c>
      <c r="J363" s="454" t="s">
        <v>112</v>
      </c>
      <c r="K363" s="454" t="s">
        <v>1956</v>
      </c>
    </row>
    <row r="364" s="1" customFormat="1" ht="55" customHeight="1" spans="1:11">
      <c r="A364" s="450"/>
      <c r="B364" s="462"/>
      <c r="C364" s="460"/>
      <c r="D364" s="463"/>
      <c r="E364" s="463"/>
      <c r="F364" s="452" t="s">
        <v>117</v>
      </c>
      <c r="G364" s="454" t="s">
        <v>181</v>
      </c>
      <c r="H364" s="454" t="s">
        <v>1957</v>
      </c>
      <c r="I364" s="454" t="s">
        <v>106</v>
      </c>
      <c r="J364" s="466" t="s">
        <v>112</v>
      </c>
      <c r="K364" s="467">
        <v>0.9</v>
      </c>
    </row>
    <row r="365" s="1" customFormat="1" ht="55" customHeight="1" spans="1:11">
      <c r="A365" s="450">
        <v>81</v>
      </c>
      <c r="B365" s="456" t="s">
        <v>1958</v>
      </c>
      <c r="C365" s="457" t="s">
        <v>1959</v>
      </c>
      <c r="D365" s="460" t="s">
        <v>1950</v>
      </c>
      <c r="E365" s="457" t="s">
        <v>1960</v>
      </c>
      <c r="F365" s="452" t="s">
        <v>103</v>
      </c>
      <c r="G365" s="454" t="s">
        <v>104</v>
      </c>
      <c r="H365" s="454" t="s">
        <v>1961</v>
      </c>
      <c r="I365" s="454" t="s">
        <v>274</v>
      </c>
      <c r="J365" s="454" t="s">
        <v>199</v>
      </c>
      <c r="K365" s="470" t="s">
        <v>555</v>
      </c>
    </row>
    <row r="366" s="1" customFormat="1" ht="55" customHeight="1" spans="1:11">
      <c r="A366" s="450"/>
      <c r="B366" s="459"/>
      <c r="C366" s="460"/>
      <c r="D366" s="460"/>
      <c r="E366" s="460"/>
      <c r="F366" s="452" t="s">
        <v>109</v>
      </c>
      <c r="G366" s="454" t="s">
        <v>110</v>
      </c>
      <c r="H366" s="454" t="s">
        <v>1796</v>
      </c>
      <c r="I366" s="454" t="s">
        <v>274</v>
      </c>
      <c r="J366" s="454" t="s">
        <v>112</v>
      </c>
      <c r="K366" s="470" t="s">
        <v>1797</v>
      </c>
    </row>
    <row r="367" s="1" customFormat="1" ht="55" customHeight="1" spans="1:11">
      <c r="A367" s="450"/>
      <c r="B367" s="459"/>
      <c r="C367" s="460"/>
      <c r="D367" s="460"/>
      <c r="E367" s="460"/>
      <c r="F367" s="452" t="s">
        <v>109</v>
      </c>
      <c r="G367" s="454" t="s">
        <v>113</v>
      </c>
      <c r="H367" s="454" t="s">
        <v>1962</v>
      </c>
      <c r="I367" s="454" t="s">
        <v>274</v>
      </c>
      <c r="J367" s="454" t="s">
        <v>199</v>
      </c>
      <c r="K367" s="533">
        <v>1</v>
      </c>
    </row>
    <row r="368" s="1" customFormat="1" ht="55" customHeight="1" spans="1:11">
      <c r="A368" s="450"/>
      <c r="B368" s="459"/>
      <c r="C368" s="460"/>
      <c r="D368" s="460"/>
      <c r="E368" s="460"/>
      <c r="F368" s="452" t="s">
        <v>109</v>
      </c>
      <c r="G368" s="454" t="s">
        <v>113</v>
      </c>
      <c r="H368" s="454" t="s">
        <v>1963</v>
      </c>
      <c r="I368" s="454" t="s">
        <v>274</v>
      </c>
      <c r="J368" s="454" t="s">
        <v>199</v>
      </c>
      <c r="K368" s="533">
        <v>1</v>
      </c>
    </row>
    <row r="369" s="1" customFormat="1" ht="55" customHeight="1" spans="1:11">
      <c r="A369" s="450"/>
      <c r="B369" s="462"/>
      <c r="C369" s="463"/>
      <c r="D369" s="463"/>
      <c r="E369" s="463"/>
      <c r="F369" s="452" t="s">
        <v>117</v>
      </c>
      <c r="G369" s="450" t="s">
        <v>181</v>
      </c>
      <c r="H369" s="452" t="s">
        <v>1733</v>
      </c>
      <c r="I369" s="454" t="s">
        <v>274</v>
      </c>
      <c r="J369" s="466" t="s">
        <v>112</v>
      </c>
      <c r="K369" s="533">
        <v>0.1</v>
      </c>
    </row>
    <row r="370" s="1" customFormat="1" ht="55" customHeight="1" spans="1:11">
      <c r="A370" s="450">
        <v>82</v>
      </c>
      <c r="B370" s="459" t="s">
        <v>1964</v>
      </c>
      <c r="C370" s="457" t="s">
        <v>1965</v>
      </c>
      <c r="D370" s="457" t="s">
        <v>1966</v>
      </c>
      <c r="E370" s="460" t="s">
        <v>1967</v>
      </c>
      <c r="F370" s="452" t="s">
        <v>103</v>
      </c>
      <c r="G370" s="452" t="s">
        <v>104</v>
      </c>
      <c r="H370" s="454" t="s">
        <v>472</v>
      </c>
      <c r="I370" s="454"/>
      <c r="J370" s="454" t="s">
        <v>107</v>
      </c>
      <c r="K370" s="454" t="s">
        <v>1190</v>
      </c>
    </row>
    <row r="371" s="1" customFormat="1" ht="55" customHeight="1" spans="1:11">
      <c r="A371" s="450"/>
      <c r="B371" s="459"/>
      <c r="C371" s="460"/>
      <c r="D371" s="460"/>
      <c r="E371" s="460"/>
      <c r="F371" s="452" t="s">
        <v>109</v>
      </c>
      <c r="G371" s="454" t="s">
        <v>110</v>
      </c>
      <c r="H371" s="454" t="s">
        <v>1968</v>
      </c>
      <c r="I371" s="454"/>
      <c r="J371" s="454" t="s">
        <v>107</v>
      </c>
      <c r="K371" s="454" t="s">
        <v>1969</v>
      </c>
    </row>
    <row r="372" s="1" customFormat="1" ht="55" customHeight="1" spans="1:11">
      <c r="A372" s="450"/>
      <c r="B372" s="459"/>
      <c r="C372" s="460"/>
      <c r="D372" s="460"/>
      <c r="E372" s="460"/>
      <c r="F372" s="452" t="s">
        <v>109</v>
      </c>
      <c r="G372" s="454" t="s">
        <v>113</v>
      </c>
      <c r="H372" s="454" t="s">
        <v>1970</v>
      </c>
      <c r="I372" s="454"/>
      <c r="J372" s="454" t="s">
        <v>112</v>
      </c>
      <c r="K372" s="467">
        <v>0.95</v>
      </c>
    </row>
    <row r="373" s="1" customFormat="1" ht="55" customHeight="1" spans="1:11">
      <c r="A373" s="450"/>
      <c r="B373" s="459"/>
      <c r="C373" s="460"/>
      <c r="D373" s="460"/>
      <c r="E373" s="460"/>
      <c r="F373" s="452" t="s">
        <v>117</v>
      </c>
      <c r="G373" s="452" t="s">
        <v>181</v>
      </c>
      <c r="H373" s="454" t="s">
        <v>1971</v>
      </c>
      <c r="I373" s="454"/>
      <c r="J373" s="454" t="s">
        <v>112</v>
      </c>
      <c r="K373" s="467">
        <v>0.95</v>
      </c>
    </row>
    <row r="374" s="1" customFormat="1" ht="55" customHeight="1" spans="1:11">
      <c r="A374" s="450"/>
      <c r="B374" s="462"/>
      <c r="C374" s="460"/>
      <c r="D374" s="460"/>
      <c r="E374" s="463"/>
      <c r="F374" s="452" t="s">
        <v>321</v>
      </c>
      <c r="G374" s="452" t="s">
        <v>322</v>
      </c>
      <c r="H374" s="452" t="s">
        <v>1972</v>
      </c>
      <c r="I374" s="454"/>
      <c r="J374" s="454" t="s">
        <v>112</v>
      </c>
      <c r="K374" s="467">
        <v>0.95</v>
      </c>
    </row>
    <row r="375" s="1" customFormat="1" ht="55" customHeight="1" spans="1:11">
      <c r="A375" s="450">
        <v>83</v>
      </c>
      <c r="B375" s="456" t="s">
        <v>1973</v>
      </c>
      <c r="C375" s="457" t="s">
        <v>1973</v>
      </c>
      <c r="D375" s="452" t="s">
        <v>1974</v>
      </c>
      <c r="E375" s="457" t="s">
        <v>1789</v>
      </c>
      <c r="F375" s="452" t="s">
        <v>103</v>
      </c>
      <c r="G375" s="452" t="s">
        <v>104</v>
      </c>
      <c r="H375" s="454" t="s">
        <v>472</v>
      </c>
      <c r="I375" s="454"/>
      <c r="J375" s="454" t="s">
        <v>107</v>
      </c>
      <c r="K375" s="454" t="s">
        <v>1975</v>
      </c>
    </row>
    <row r="376" s="1" customFormat="1" ht="55" customHeight="1" spans="1:11">
      <c r="A376" s="450"/>
      <c r="B376" s="459"/>
      <c r="C376" s="460"/>
      <c r="D376" s="452"/>
      <c r="E376" s="460"/>
      <c r="F376" s="452" t="s">
        <v>109</v>
      </c>
      <c r="G376" s="454" t="s">
        <v>110</v>
      </c>
      <c r="H376" s="454" t="s">
        <v>1968</v>
      </c>
      <c r="I376" s="454"/>
      <c r="J376" s="454" t="s">
        <v>112</v>
      </c>
      <c r="K376" s="454" t="s">
        <v>1976</v>
      </c>
    </row>
    <row r="377" s="1" customFormat="1" ht="55" customHeight="1" spans="1:11">
      <c r="A377" s="450"/>
      <c r="B377" s="459"/>
      <c r="C377" s="460"/>
      <c r="D377" s="452"/>
      <c r="E377" s="460"/>
      <c r="F377" s="452" t="s">
        <v>109</v>
      </c>
      <c r="G377" s="454" t="s">
        <v>113</v>
      </c>
      <c r="H377" s="454" t="s">
        <v>1970</v>
      </c>
      <c r="I377" s="454"/>
      <c r="J377" s="454" t="s">
        <v>112</v>
      </c>
      <c r="K377" s="467">
        <v>0.95</v>
      </c>
    </row>
    <row r="378" s="1" customFormat="1" ht="55" customHeight="1" spans="1:11">
      <c r="A378" s="450"/>
      <c r="B378" s="459"/>
      <c r="C378" s="460"/>
      <c r="D378" s="452"/>
      <c r="E378" s="460"/>
      <c r="F378" s="452" t="s">
        <v>117</v>
      </c>
      <c r="G378" s="452" t="s">
        <v>181</v>
      </c>
      <c r="H378" s="454" t="s">
        <v>1971</v>
      </c>
      <c r="I378" s="454"/>
      <c r="J378" s="454" t="s">
        <v>112</v>
      </c>
      <c r="K378" s="467">
        <v>0.95</v>
      </c>
    </row>
    <row r="379" s="1" customFormat="1" ht="55" customHeight="1" spans="1:11">
      <c r="A379" s="450"/>
      <c r="B379" s="462"/>
      <c r="C379" s="463"/>
      <c r="D379" s="452"/>
      <c r="E379" s="463"/>
      <c r="F379" s="452" t="s">
        <v>321</v>
      </c>
      <c r="G379" s="452" t="s">
        <v>322</v>
      </c>
      <c r="H379" s="452" t="s">
        <v>1972</v>
      </c>
      <c r="I379" s="454"/>
      <c r="J379" s="454" t="s">
        <v>112</v>
      </c>
      <c r="K379" s="467">
        <v>0.95</v>
      </c>
    </row>
    <row r="380" s="1" customFormat="1" ht="55" customHeight="1" spans="1:11">
      <c r="A380" s="450">
        <v>84</v>
      </c>
      <c r="B380" s="459" t="s">
        <v>1977</v>
      </c>
      <c r="C380" s="457" t="s">
        <v>1978</v>
      </c>
      <c r="D380" s="460" t="s">
        <v>1697</v>
      </c>
      <c r="E380" s="460" t="s">
        <v>1979</v>
      </c>
      <c r="F380" s="452" t="s">
        <v>103</v>
      </c>
      <c r="G380" s="452" t="s">
        <v>725</v>
      </c>
      <c r="H380" s="454" t="s">
        <v>1774</v>
      </c>
      <c r="I380" s="454" t="s">
        <v>106</v>
      </c>
      <c r="J380" s="454" t="s">
        <v>199</v>
      </c>
      <c r="K380" s="467">
        <v>1</v>
      </c>
    </row>
    <row r="381" s="1" customFormat="1" ht="55" customHeight="1" spans="1:11">
      <c r="A381" s="450"/>
      <c r="B381" s="459"/>
      <c r="C381" s="460"/>
      <c r="D381" s="460"/>
      <c r="E381" s="460"/>
      <c r="F381" s="452" t="s">
        <v>109</v>
      </c>
      <c r="G381" s="454" t="s">
        <v>110</v>
      </c>
      <c r="H381" s="454" t="s">
        <v>1390</v>
      </c>
      <c r="I381" s="454" t="s">
        <v>106</v>
      </c>
      <c r="J381" s="466" t="s">
        <v>112</v>
      </c>
      <c r="K381" s="454">
        <v>1</v>
      </c>
    </row>
    <row r="382" s="1" customFormat="1" ht="55" customHeight="1" spans="1:11">
      <c r="A382" s="450"/>
      <c r="B382" s="459"/>
      <c r="C382" s="460"/>
      <c r="D382" s="460"/>
      <c r="E382" s="460"/>
      <c r="F382" s="452" t="s">
        <v>109</v>
      </c>
      <c r="G382" s="454" t="s">
        <v>113</v>
      </c>
      <c r="H382" s="454" t="s">
        <v>239</v>
      </c>
      <c r="I382" s="454" t="s">
        <v>106</v>
      </c>
      <c r="J382" s="466" t="s">
        <v>199</v>
      </c>
      <c r="K382" s="467">
        <v>1</v>
      </c>
    </row>
    <row r="383" s="1" customFormat="1" ht="55" customHeight="1" spans="1:11">
      <c r="A383" s="450"/>
      <c r="B383" s="459"/>
      <c r="C383" s="460"/>
      <c r="D383" s="460"/>
      <c r="E383" s="460"/>
      <c r="F383" s="452" t="s">
        <v>109</v>
      </c>
      <c r="G383" s="454" t="s">
        <v>115</v>
      </c>
      <c r="H383" s="454" t="s">
        <v>706</v>
      </c>
      <c r="I383" s="454" t="s">
        <v>106</v>
      </c>
      <c r="J383" s="466"/>
      <c r="K383" s="467" t="s">
        <v>1980</v>
      </c>
    </row>
    <row r="384" s="1" customFormat="1" ht="55" customHeight="1" spans="1:11">
      <c r="A384" s="450"/>
      <c r="B384" s="462"/>
      <c r="C384" s="460"/>
      <c r="D384" s="463"/>
      <c r="E384" s="463"/>
      <c r="F384" s="452" t="s">
        <v>117</v>
      </c>
      <c r="G384" s="454" t="s">
        <v>118</v>
      </c>
      <c r="H384" s="454" t="s">
        <v>1559</v>
      </c>
      <c r="I384" s="454" t="s">
        <v>106</v>
      </c>
      <c r="J384" s="466" t="s">
        <v>112</v>
      </c>
      <c r="K384" s="467">
        <v>0.96</v>
      </c>
    </row>
  </sheetData>
  <mergeCells count="453">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50"/>
    <mergeCell ref="A51:A55"/>
    <mergeCell ref="A56:A59"/>
    <mergeCell ref="A60:A64"/>
    <mergeCell ref="A65:A69"/>
    <mergeCell ref="A70:A74"/>
    <mergeCell ref="A75:A79"/>
    <mergeCell ref="A80:A85"/>
    <mergeCell ref="A86:A89"/>
    <mergeCell ref="A90:A93"/>
    <mergeCell ref="A94:A95"/>
    <mergeCell ref="A96:A99"/>
    <mergeCell ref="A100:A104"/>
    <mergeCell ref="A105:A109"/>
    <mergeCell ref="A110:A114"/>
    <mergeCell ref="A115:A119"/>
    <mergeCell ref="A120:A124"/>
    <mergeCell ref="A125:A129"/>
    <mergeCell ref="A130:A134"/>
    <mergeCell ref="A135:A139"/>
    <mergeCell ref="A140:A144"/>
    <mergeCell ref="A145:A149"/>
    <mergeCell ref="A150:A154"/>
    <mergeCell ref="A155:A160"/>
    <mergeCell ref="A161:A165"/>
    <mergeCell ref="A166:A170"/>
    <mergeCell ref="A171:A175"/>
    <mergeCell ref="A176:A181"/>
    <mergeCell ref="A182:A186"/>
    <mergeCell ref="A187:A191"/>
    <mergeCell ref="A192:A196"/>
    <mergeCell ref="A197:A201"/>
    <mergeCell ref="A202:A206"/>
    <mergeCell ref="A207:A211"/>
    <mergeCell ref="A212:A216"/>
    <mergeCell ref="A217:A221"/>
    <mergeCell ref="A222:A226"/>
    <mergeCell ref="A227:A231"/>
    <mergeCell ref="A232:A236"/>
    <mergeCell ref="A237:A241"/>
    <mergeCell ref="A242:A246"/>
    <mergeCell ref="A247:A251"/>
    <mergeCell ref="A252:A256"/>
    <mergeCell ref="A257:A261"/>
    <mergeCell ref="A262:A266"/>
    <mergeCell ref="A267:A271"/>
    <mergeCell ref="A272:A276"/>
    <mergeCell ref="A277:A278"/>
    <mergeCell ref="A279:A282"/>
    <mergeCell ref="A283:A286"/>
    <mergeCell ref="A287:A291"/>
    <mergeCell ref="A292:A296"/>
    <mergeCell ref="A297:A298"/>
    <mergeCell ref="A299:A300"/>
    <mergeCell ref="A301:A302"/>
    <mergeCell ref="A303:A307"/>
    <mergeCell ref="A308:A309"/>
    <mergeCell ref="A310:A312"/>
    <mergeCell ref="A313:A314"/>
    <mergeCell ref="A315:A316"/>
    <mergeCell ref="A317:A318"/>
    <mergeCell ref="A319:A320"/>
    <mergeCell ref="A321:A322"/>
    <mergeCell ref="A323:A324"/>
    <mergeCell ref="A325:A326"/>
    <mergeCell ref="A327:A331"/>
    <mergeCell ref="A332:A336"/>
    <mergeCell ref="A337:A341"/>
    <mergeCell ref="A342:A345"/>
    <mergeCell ref="A346:A349"/>
    <mergeCell ref="A350:A354"/>
    <mergeCell ref="A355:A359"/>
    <mergeCell ref="A360:A364"/>
    <mergeCell ref="A365:A369"/>
    <mergeCell ref="A370:A374"/>
    <mergeCell ref="A375:A379"/>
    <mergeCell ref="A380:A384"/>
    <mergeCell ref="B9:B10"/>
    <mergeCell ref="B11:B15"/>
    <mergeCell ref="B16:B20"/>
    <mergeCell ref="B21:B25"/>
    <mergeCell ref="B26:B30"/>
    <mergeCell ref="B31:B35"/>
    <mergeCell ref="B36:B40"/>
    <mergeCell ref="B41:B45"/>
    <mergeCell ref="B46:B50"/>
    <mergeCell ref="B51:B55"/>
    <mergeCell ref="B56:B59"/>
    <mergeCell ref="B60:B64"/>
    <mergeCell ref="B65:B69"/>
    <mergeCell ref="B70:B74"/>
    <mergeCell ref="B75:B79"/>
    <mergeCell ref="B80:B85"/>
    <mergeCell ref="B86:B89"/>
    <mergeCell ref="B90:B93"/>
    <mergeCell ref="B94:B95"/>
    <mergeCell ref="B96:B99"/>
    <mergeCell ref="B100:B104"/>
    <mergeCell ref="B105:B109"/>
    <mergeCell ref="B110:B114"/>
    <mergeCell ref="B115:B119"/>
    <mergeCell ref="B120:B124"/>
    <mergeCell ref="B125:B129"/>
    <mergeCell ref="B130:B134"/>
    <mergeCell ref="B135:B139"/>
    <mergeCell ref="B140:B144"/>
    <mergeCell ref="B145:B149"/>
    <mergeCell ref="B150:B154"/>
    <mergeCell ref="B155:B160"/>
    <mergeCell ref="B161:B165"/>
    <mergeCell ref="B166:B170"/>
    <mergeCell ref="B171:B175"/>
    <mergeCell ref="B176:B181"/>
    <mergeCell ref="B182:B186"/>
    <mergeCell ref="B187:B191"/>
    <mergeCell ref="B192:B196"/>
    <mergeCell ref="B197:B201"/>
    <mergeCell ref="B202:B206"/>
    <mergeCell ref="B207:B211"/>
    <mergeCell ref="B212:B216"/>
    <mergeCell ref="B217:B221"/>
    <mergeCell ref="B222:B226"/>
    <mergeCell ref="B227:B231"/>
    <mergeCell ref="B232:B236"/>
    <mergeCell ref="B237:B241"/>
    <mergeCell ref="B242:B246"/>
    <mergeCell ref="B247:B251"/>
    <mergeCell ref="B252:B256"/>
    <mergeCell ref="B257:B261"/>
    <mergeCell ref="B262:B266"/>
    <mergeCell ref="B267:B271"/>
    <mergeCell ref="B272:B276"/>
    <mergeCell ref="B277:B278"/>
    <mergeCell ref="B279:B282"/>
    <mergeCell ref="B283:B286"/>
    <mergeCell ref="B287:B291"/>
    <mergeCell ref="B292:B296"/>
    <mergeCell ref="B297:B298"/>
    <mergeCell ref="B299:B300"/>
    <mergeCell ref="B301:B302"/>
    <mergeCell ref="B303:B307"/>
    <mergeCell ref="B308:B309"/>
    <mergeCell ref="B310:B312"/>
    <mergeCell ref="B313:B314"/>
    <mergeCell ref="B315:B316"/>
    <mergeCell ref="B317:B318"/>
    <mergeCell ref="B319:B320"/>
    <mergeCell ref="B321:B322"/>
    <mergeCell ref="B323:B324"/>
    <mergeCell ref="B325:B326"/>
    <mergeCell ref="B327:B331"/>
    <mergeCell ref="B332:B336"/>
    <mergeCell ref="B337:B341"/>
    <mergeCell ref="B342:B345"/>
    <mergeCell ref="B346:B349"/>
    <mergeCell ref="B350:B354"/>
    <mergeCell ref="B355:B359"/>
    <mergeCell ref="B360:B364"/>
    <mergeCell ref="B365:B369"/>
    <mergeCell ref="B370:B374"/>
    <mergeCell ref="B375:B379"/>
    <mergeCell ref="B380:B384"/>
    <mergeCell ref="C9:C10"/>
    <mergeCell ref="C11:C15"/>
    <mergeCell ref="C16:C20"/>
    <mergeCell ref="C21:C25"/>
    <mergeCell ref="C26:C30"/>
    <mergeCell ref="C31:C35"/>
    <mergeCell ref="C36:C40"/>
    <mergeCell ref="C41:C45"/>
    <mergeCell ref="C46:C50"/>
    <mergeCell ref="C51:C55"/>
    <mergeCell ref="C56:C59"/>
    <mergeCell ref="C60:C64"/>
    <mergeCell ref="C65:C69"/>
    <mergeCell ref="C70:C74"/>
    <mergeCell ref="C75:C79"/>
    <mergeCell ref="C80:C85"/>
    <mergeCell ref="C86:C89"/>
    <mergeCell ref="C90:C93"/>
    <mergeCell ref="C94:C95"/>
    <mergeCell ref="C96:C99"/>
    <mergeCell ref="C100:C104"/>
    <mergeCell ref="C105:C109"/>
    <mergeCell ref="C110:C114"/>
    <mergeCell ref="C115:C119"/>
    <mergeCell ref="C120:C124"/>
    <mergeCell ref="C125:C129"/>
    <mergeCell ref="C130:C134"/>
    <mergeCell ref="C135:C139"/>
    <mergeCell ref="C140:C144"/>
    <mergeCell ref="C145:C149"/>
    <mergeCell ref="C150:C154"/>
    <mergeCell ref="C155:C160"/>
    <mergeCell ref="C161:C165"/>
    <mergeCell ref="C166:C170"/>
    <mergeCell ref="C171:C175"/>
    <mergeCell ref="C176:C181"/>
    <mergeCell ref="C182:C186"/>
    <mergeCell ref="C187:C191"/>
    <mergeCell ref="C192:C196"/>
    <mergeCell ref="C197:C201"/>
    <mergeCell ref="C202:C206"/>
    <mergeCell ref="C207:C211"/>
    <mergeCell ref="C212:C216"/>
    <mergeCell ref="C217:C221"/>
    <mergeCell ref="C222:C226"/>
    <mergeCell ref="C227:C231"/>
    <mergeCell ref="C232:C236"/>
    <mergeCell ref="C237:C241"/>
    <mergeCell ref="C242:C246"/>
    <mergeCell ref="C247:C251"/>
    <mergeCell ref="C252:C256"/>
    <mergeCell ref="C257:C261"/>
    <mergeCell ref="C262:C266"/>
    <mergeCell ref="C267:C271"/>
    <mergeCell ref="C272:C276"/>
    <mergeCell ref="C277:C278"/>
    <mergeCell ref="C279:C282"/>
    <mergeCell ref="C283:C286"/>
    <mergeCell ref="C287:C291"/>
    <mergeCell ref="C292:C296"/>
    <mergeCell ref="C297:C298"/>
    <mergeCell ref="C299:C300"/>
    <mergeCell ref="C301:C302"/>
    <mergeCell ref="C303:C307"/>
    <mergeCell ref="C308:C309"/>
    <mergeCell ref="C310:C312"/>
    <mergeCell ref="C313:C314"/>
    <mergeCell ref="C315:C316"/>
    <mergeCell ref="C317:C318"/>
    <mergeCell ref="C319:C320"/>
    <mergeCell ref="C321:C322"/>
    <mergeCell ref="C323:C324"/>
    <mergeCell ref="C325:C326"/>
    <mergeCell ref="C327:C331"/>
    <mergeCell ref="C332:C336"/>
    <mergeCell ref="C337:C341"/>
    <mergeCell ref="C342:C345"/>
    <mergeCell ref="C346:C349"/>
    <mergeCell ref="C350:C354"/>
    <mergeCell ref="C355:C359"/>
    <mergeCell ref="C360:C364"/>
    <mergeCell ref="C365:C369"/>
    <mergeCell ref="C370:C374"/>
    <mergeCell ref="C375:C379"/>
    <mergeCell ref="C380:C384"/>
    <mergeCell ref="D9:D10"/>
    <mergeCell ref="D11:D15"/>
    <mergeCell ref="D16:D20"/>
    <mergeCell ref="D21:D25"/>
    <mergeCell ref="D26:D30"/>
    <mergeCell ref="D31:D35"/>
    <mergeCell ref="D36:D40"/>
    <mergeCell ref="D41:D45"/>
    <mergeCell ref="D46:D50"/>
    <mergeCell ref="D51:D55"/>
    <mergeCell ref="D56:D59"/>
    <mergeCell ref="D60:D64"/>
    <mergeCell ref="D65:D69"/>
    <mergeCell ref="D70:D74"/>
    <mergeCell ref="D75:D79"/>
    <mergeCell ref="D80:D85"/>
    <mergeCell ref="D86:D89"/>
    <mergeCell ref="D90:D93"/>
    <mergeCell ref="D94:D95"/>
    <mergeCell ref="D96:D99"/>
    <mergeCell ref="D100:D104"/>
    <mergeCell ref="D105:D109"/>
    <mergeCell ref="D110:D114"/>
    <mergeCell ref="D115:D119"/>
    <mergeCell ref="D120:D124"/>
    <mergeCell ref="D125:D129"/>
    <mergeCell ref="D130:D134"/>
    <mergeCell ref="D135:D139"/>
    <mergeCell ref="D140:D144"/>
    <mergeCell ref="D145:D149"/>
    <mergeCell ref="D150:D154"/>
    <mergeCell ref="D155:D160"/>
    <mergeCell ref="D161:D165"/>
    <mergeCell ref="D166:D170"/>
    <mergeCell ref="D171:D175"/>
    <mergeCell ref="D176:D181"/>
    <mergeCell ref="D182:D186"/>
    <mergeCell ref="D187:D191"/>
    <mergeCell ref="D192:D196"/>
    <mergeCell ref="D197:D201"/>
    <mergeCell ref="D202:D206"/>
    <mergeCell ref="D207:D211"/>
    <mergeCell ref="D212:D216"/>
    <mergeCell ref="D217:D221"/>
    <mergeCell ref="D222:D226"/>
    <mergeCell ref="D227:D231"/>
    <mergeCell ref="D232:D236"/>
    <mergeCell ref="D237:D241"/>
    <mergeCell ref="D242:D246"/>
    <mergeCell ref="D247:D251"/>
    <mergeCell ref="D252:D256"/>
    <mergeCell ref="D257:D261"/>
    <mergeCell ref="D262:D266"/>
    <mergeCell ref="D267:D271"/>
    <mergeCell ref="D272:D276"/>
    <mergeCell ref="D277:D278"/>
    <mergeCell ref="D279:D282"/>
    <mergeCell ref="D283:D286"/>
    <mergeCell ref="D287:D291"/>
    <mergeCell ref="D292:D296"/>
    <mergeCell ref="D297:D298"/>
    <mergeCell ref="D299:D300"/>
    <mergeCell ref="D301:D302"/>
    <mergeCell ref="D303:D307"/>
    <mergeCell ref="D308:D309"/>
    <mergeCell ref="D310:D312"/>
    <mergeCell ref="D313:D314"/>
    <mergeCell ref="D315:D316"/>
    <mergeCell ref="D317:D318"/>
    <mergeCell ref="D319:D320"/>
    <mergeCell ref="D321:D322"/>
    <mergeCell ref="D323:D324"/>
    <mergeCell ref="D325:D326"/>
    <mergeCell ref="D327:D331"/>
    <mergeCell ref="D332:D336"/>
    <mergeCell ref="D337:D341"/>
    <mergeCell ref="D342:D345"/>
    <mergeCell ref="D346:D349"/>
    <mergeCell ref="D350:D354"/>
    <mergeCell ref="D355:D359"/>
    <mergeCell ref="D360:D364"/>
    <mergeCell ref="D365:D369"/>
    <mergeCell ref="D370:D374"/>
    <mergeCell ref="D375:D379"/>
    <mergeCell ref="D380:D384"/>
    <mergeCell ref="E9:E10"/>
    <mergeCell ref="E11:E15"/>
    <mergeCell ref="E16:E20"/>
    <mergeCell ref="E21:E25"/>
    <mergeCell ref="E26:E30"/>
    <mergeCell ref="E31:E35"/>
    <mergeCell ref="E36:E40"/>
    <mergeCell ref="E41:E45"/>
    <mergeCell ref="E46:E50"/>
    <mergeCell ref="E51:E55"/>
    <mergeCell ref="E56:E59"/>
    <mergeCell ref="E60:E64"/>
    <mergeCell ref="E65:E69"/>
    <mergeCell ref="E70:E74"/>
    <mergeCell ref="E75:E79"/>
    <mergeCell ref="E80:E85"/>
    <mergeCell ref="E86:E89"/>
    <mergeCell ref="E90:E93"/>
    <mergeCell ref="E94:E95"/>
    <mergeCell ref="E96:E99"/>
    <mergeCell ref="E100:E104"/>
    <mergeCell ref="E105:E109"/>
    <mergeCell ref="E110:E114"/>
    <mergeCell ref="E115:E119"/>
    <mergeCell ref="E120:E124"/>
    <mergeCell ref="E125:E129"/>
    <mergeCell ref="E130:E134"/>
    <mergeCell ref="E135:E139"/>
    <mergeCell ref="E140:E144"/>
    <mergeCell ref="E145:E149"/>
    <mergeCell ref="E150:E154"/>
    <mergeCell ref="E155:E160"/>
    <mergeCell ref="E161:E165"/>
    <mergeCell ref="E166:E170"/>
    <mergeCell ref="E171:E175"/>
    <mergeCell ref="E176:E181"/>
    <mergeCell ref="E182:E186"/>
    <mergeCell ref="E187:E191"/>
    <mergeCell ref="E192:E196"/>
    <mergeCell ref="E197:E201"/>
    <mergeCell ref="E202:E206"/>
    <mergeCell ref="E207:E211"/>
    <mergeCell ref="E212:E216"/>
    <mergeCell ref="E217:E221"/>
    <mergeCell ref="E222:E226"/>
    <mergeCell ref="E227:E231"/>
    <mergeCell ref="E232:E236"/>
    <mergeCell ref="E237:E241"/>
    <mergeCell ref="E242:E246"/>
    <mergeCell ref="E247:E251"/>
    <mergeCell ref="E252:E256"/>
    <mergeCell ref="E257:E261"/>
    <mergeCell ref="E262:E266"/>
    <mergeCell ref="E267:E271"/>
    <mergeCell ref="E272:E276"/>
    <mergeCell ref="E277:E278"/>
    <mergeCell ref="E279:E282"/>
    <mergeCell ref="E283:E286"/>
    <mergeCell ref="E287:E291"/>
    <mergeCell ref="E292:E296"/>
    <mergeCell ref="E297:E298"/>
    <mergeCell ref="E299:E300"/>
    <mergeCell ref="E301:E302"/>
    <mergeCell ref="E303:E307"/>
    <mergeCell ref="E308:E309"/>
    <mergeCell ref="E310:E312"/>
    <mergeCell ref="E313:E314"/>
    <mergeCell ref="E315:E316"/>
    <mergeCell ref="E317:E318"/>
    <mergeCell ref="E319:E320"/>
    <mergeCell ref="E321:E322"/>
    <mergeCell ref="E323:E324"/>
    <mergeCell ref="E325:E326"/>
    <mergeCell ref="E327:E331"/>
    <mergeCell ref="E332:E336"/>
    <mergeCell ref="E337:E341"/>
    <mergeCell ref="E342:E345"/>
    <mergeCell ref="E346:E349"/>
    <mergeCell ref="E350:E354"/>
    <mergeCell ref="E355:E359"/>
    <mergeCell ref="E360:E364"/>
    <mergeCell ref="E365:E369"/>
    <mergeCell ref="E370:E374"/>
    <mergeCell ref="E375:E379"/>
    <mergeCell ref="E380:E384"/>
    <mergeCell ref="F155:F158"/>
    <mergeCell ref="F159:F160"/>
    <mergeCell ref="F161:F164"/>
    <mergeCell ref="F166:F169"/>
    <mergeCell ref="F171:F173"/>
    <mergeCell ref="F176:F178"/>
    <mergeCell ref="G159:G160"/>
    <mergeCell ref="H159:H160"/>
    <mergeCell ref="I9:I10"/>
    <mergeCell ref="I159:I160"/>
    <mergeCell ref="J9:J10"/>
    <mergeCell ref="J159:J160"/>
    <mergeCell ref="K9:K10"/>
    <mergeCell ref="K159:K160"/>
  </mergeCells>
  <pageMargins left="0.75" right="0.75" top="1" bottom="1" header="0.5" footer="0.5"/>
  <pageSetup paperSize="9" scale="79"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zoomScale="55" zoomScaleNormal="55" workbookViewId="0">
      <selection activeCell="C7" sqref="C7:E7"/>
    </sheetView>
  </sheetViews>
  <sheetFormatPr defaultColWidth="9" defaultRowHeight="16.5"/>
  <cols>
    <col min="1" max="1" width="12.175" style="1" customWidth="1"/>
    <col min="2" max="2" width="24.9916666666667" style="1" customWidth="1"/>
    <col min="3" max="3" width="40.9083333333333" style="1" customWidth="1"/>
    <col min="4" max="4" width="77.9416666666667" style="1" customWidth="1"/>
    <col min="5" max="5" width="22.0333333333333" style="1" customWidth="1"/>
    <col min="6" max="6" width="18.9" style="1" customWidth="1"/>
    <col min="7" max="7" width="18.9" style="4" customWidth="1"/>
    <col min="8" max="8" width="25.6833333333333" style="1" customWidth="1"/>
    <col min="9" max="9" width="12.05" style="1" customWidth="1"/>
    <col min="10" max="10" width="10.3583333333333" style="1" customWidth="1"/>
    <col min="11" max="11" width="21.75" style="1" customWidth="1"/>
    <col min="12" max="12" width="12.4" style="1"/>
    <col min="13"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1981</v>
      </c>
      <c r="C3" s="80"/>
      <c r="D3" s="80"/>
      <c r="E3" s="80"/>
      <c r="F3" s="10" t="s">
        <v>75</v>
      </c>
      <c r="G3" s="11" t="s">
        <v>40</v>
      </c>
      <c r="H3" s="11"/>
      <c r="I3" s="11"/>
      <c r="J3" s="11"/>
      <c r="K3" s="39"/>
    </row>
    <row r="4" s="2" customFormat="1" ht="69" customHeight="1" spans="1:11">
      <c r="A4" s="8" t="s">
        <v>76</v>
      </c>
      <c r="B4" s="10" t="s">
        <v>77</v>
      </c>
      <c r="C4" s="12">
        <v>47</v>
      </c>
      <c r="D4" s="13"/>
      <c r="E4" s="14"/>
      <c r="F4" s="10" t="s">
        <v>78</v>
      </c>
      <c r="G4" s="11"/>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785.95</v>
      </c>
      <c r="D6" s="17"/>
      <c r="E6" s="17"/>
      <c r="F6" s="8" t="s">
        <v>84</v>
      </c>
      <c r="G6" s="18">
        <v>8325.95</v>
      </c>
      <c r="H6" s="18"/>
      <c r="I6" s="18"/>
      <c r="J6" s="18"/>
      <c r="K6" s="42"/>
    </row>
    <row r="7" s="2" customFormat="1" ht="67" customHeight="1" spans="1:11">
      <c r="A7" s="19"/>
      <c r="B7" s="20" t="s">
        <v>85</v>
      </c>
      <c r="C7" s="17">
        <v>7540</v>
      </c>
      <c r="D7" s="17"/>
      <c r="E7" s="17"/>
      <c r="F7" s="8" t="s">
        <v>86</v>
      </c>
      <c r="G7" s="16"/>
      <c r="H7" s="16"/>
      <c r="I7" s="16"/>
      <c r="J7" s="16"/>
      <c r="K7" s="41"/>
    </row>
    <row r="8" s="3" customFormat="1" ht="189" customHeight="1" spans="1:11">
      <c r="A8" s="21" t="s">
        <v>87</v>
      </c>
      <c r="B8" s="101" t="s">
        <v>1982</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46" t="s">
        <v>1983</v>
      </c>
      <c r="C11" s="111" t="s">
        <v>1984</v>
      </c>
      <c r="D11" s="111" t="s">
        <v>1985</v>
      </c>
      <c r="E11" s="32" t="s">
        <v>1986</v>
      </c>
      <c r="F11" s="32" t="s">
        <v>109</v>
      </c>
      <c r="G11" s="33" t="s">
        <v>110</v>
      </c>
      <c r="H11" s="33" t="s">
        <v>1987</v>
      </c>
      <c r="I11" s="33" t="s">
        <v>106</v>
      </c>
      <c r="J11" s="33" t="s">
        <v>112</v>
      </c>
      <c r="K11" s="33" t="s">
        <v>1988</v>
      </c>
    </row>
    <row r="12" s="3" customFormat="1" ht="52" customHeight="1" spans="1:11">
      <c r="A12" s="8"/>
      <c r="B12" s="46"/>
      <c r="C12" s="111"/>
      <c r="D12" s="111"/>
      <c r="E12" s="32"/>
      <c r="F12" s="32" t="s">
        <v>109</v>
      </c>
      <c r="G12" s="33" t="s">
        <v>110</v>
      </c>
      <c r="H12" s="33" t="s">
        <v>1989</v>
      </c>
      <c r="I12" s="33" t="s">
        <v>106</v>
      </c>
      <c r="J12" s="33" t="s">
        <v>112</v>
      </c>
      <c r="K12" s="33" t="s">
        <v>1990</v>
      </c>
    </row>
    <row r="13" s="3" customFormat="1" ht="52" customHeight="1" spans="1:11">
      <c r="A13" s="8"/>
      <c r="B13" s="46"/>
      <c r="C13" s="111"/>
      <c r="D13" s="111"/>
      <c r="E13" s="32"/>
      <c r="F13" s="32" t="s">
        <v>109</v>
      </c>
      <c r="G13" s="33" t="s">
        <v>115</v>
      </c>
      <c r="H13" s="33" t="s">
        <v>1991</v>
      </c>
      <c r="I13" s="33" t="s">
        <v>274</v>
      </c>
      <c r="J13" s="33" t="s">
        <v>107</v>
      </c>
      <c r="K13" s="33" t="s">
        <v>366</v>
      </c>
    </row>
    <row r="14" s="3" customFormat="1" ht="52" customHeight="1" spans="1:11">
      <c r="A14" s="8"/>
      <c r="B14" s="46"/>
      <c r="C14" s="111"/>
      <c r="D14" s="111"/>
      <c r="E14" s="32"/>
      <c r="F14" s="32" t="s">
        <v>103</v>
      </c>
      <c r="G14" s="32" t="s">
        <v>1557</v>
      </c>
      <c r="H14" s="32" t="s">
        <v>1992</v>
      </c>
      <c r="I14" s="32" t="s">
        <v>274</v>
      </c>
      <c r="J14" s="32" t="s">
        <v>112</v>
      </c>
      <c r="K14" s="32" t="s">
        <v>1988</v>
      </c>
    </row>
    <row r="15" s="3" customFormat="1" ht="52" customHeight="1" spans="1:11">
      <c r="A15" s="8"/>
      <c r="B15" s="46"/>
      <c r="C15" s="111"/>
      <c r="D15" s="111"/>
      <c r="E15" s="32"/>
      <c r="F15" s="32" t="s">
        <v>117</v>
      </c>
      <c r="G15" s="33" t="s">
        <v>181</v>
      </c>
      <c r="H15" s="33" t="s">
        <v>1993</v>
      </c>
      <c r="I15" s="33" t="s">
        <v>274</v>
      </c>
      <c r="J15" s="48" t="s">
        <v>112</v>
      </c>
      <c r="K15" s="33" t="s">
        <v>1254</v>
      </c>
    </row>
    <row r="16" s="3" customFormat="1" ht="52" customHeight="1" spans="1:11">
      <c r="A16" s="19">
        <v>2</v>
      </c>
      <c r="B16" s="36" t="s">
        <v>1994</v>
      </c>
      <c r="C16" s="29" t="s">
        <v>1995</v>
      </c>
      <c r="D16" s="29" t="s">
        <v>1996</v>
      </c>
      <c r="E16" s="29" t="s">
        <v>1997</v>
      </c>
      <c r="F16" s="32" t="s">
        <v>109</v>
      </c>
      <c r="G16" s="33" t="s">
        <v>110</v>
      </c>
      <c r="H16" s="33" t="s">
        <v>1998</v>
      </c>
      <c r="I16" s="33" t="s">
        <v>274</v>
      </c>
      <c r="J16" s="32" t="s">
        <v>112</v>
      </c>
      <c r="K16" s="33" t="s">
        <v>1999</v>
      </c>
    </row>
    <row r="17" s="3" customFormat="1" ht="52" customHeight="1" spans="1:11">
      <c r="A17" s="281"/>
      <c r="B17" s="28"/>
      <c r="C17" s="30"/>
      <c r="D17" s="30"/>
      <c r="E17" s="30"/>
      <c r="F17" s="32" t="s">
        <v>109</v>
      </c>
      <c r="G17" s="33" t="s">
        <v>110</v>
      </c>
      <c r="H17" s="33" t="s">
        <v>2000</v>
      </c>
      <c r="I17" s="33" t="s">
        <v>106</v>
      </c>
      <c r="J17" s="32" t="s">
        <v>112</v>
      </c>
      <c r="K17" s="33">
        <v>5</v>
      </c>
    </row>
    <row r="18" s="3" customFormat="1" ht="52" customHeight="1" spans="1:11">
      <c r="A18" s="281"/>
      <c r="B18" s="28"/>
      <c r="C18" s="30"/>
      <c r="D18" s="30"/>
      <c r="E18" s="30"/>
      <c r="F18" s="32" t="s">
        <v>109</v>
      </c>
      <c r="G18" s="33" t="s">
        <v>115</v>
      </c>
      <c r="H18" s="33" t="s">
        <v>2001</v>
      </c>
      <c r="I18" s="33" t="s">
        <v>274</v>
      </c>
      <c r="J18" s="48" t="s">
        <v>112</v>
      </c>
      <c r="K18" s="95">
        <v>0.9</v>
      </c>
    </row>
    <row r="19" s="3" customFormat="1" ht="52" customHeight="1" spans="1:11">
      <c r="A19" s="281"/>
      <c r="B19" s="28"/>
      <c r="C19" s="30"/>
      <c r="D19" s="30"/>
      <c r="E19" s="30"/>
      <c r="F19" s="32" t="s">
        <v>103</v>
      </c>
      <c r="G19" s="32" t="s">
        <v>1557</v>
      </c>
      <c r="H19" s="33" t="s">
        <v>2002</v>
      </c>
      <c r="I19" s="82" t="s">
        <v>106</v>
      </c>
      <c r="J19" s="48" t="s">
        <v>107</v>
      </c>
      <c r="K19" s="33" t="s">
        <v>2003</v>
      </c>
    </row>
    <row r="20" s="3" customFormat="1" ht="52" customHeight="1" spans="1:11">
      <c r="A20" s="285"/>
      <c r="B20" s="34"/>
      <c r="C20" s="35"/>
      <c r="D20" s="35"/>
      <c r="E20" s="35"/>
      <c r="F20" s="32" t="s">
        <v>117</v>
      </c>
      <c r="G20" s="33" t="s">
        <v>181</v>
      </c>
      <c r="H20" s="33" t="s">
        <v>141</v>
      </c>
      <c r="I20" s="82" t="s">
        <v>106</v>
      </c>
      <c r="J20" s="48" t="s">
        <v>112</v>
      </c>
      <c r="K20" s="47">
        <v>0.8</v>
      </c>
    </row>
    <row r="21" s="3" customFormat="1" ht="52" customHeight="1" spans="1:11">
      <c r="A21" s="8">
        <v>2</v>
      </c>
      <c r="B21" s="46" t="s">
        <v>2004</v>
      </c>
      <c r="C21" s="111" t="s">
        <v>2005</v>
      </c>
      <c r="D21" s="111" t="s">
        <v>2006</v>
      </c>
      <c r="E21" s="32" t="s">
        <v>2007</v>
      </c>
      <c r="F21" s="82" t="s">
        <v>109</v>
      </c>
      <c r="G21" s="82" t="s">
        <v>110</v>
      </c>
      <c r="H21" s="82" t="s">
        <v>2008</v>
      </c>
      <c r="I21" s="82" t="s">
        <v>106</v>
      </c>
      <c r="J21" s="82" t="s">
        <v>112</v>
      </c>
      <c r="K21" s="82" t="s">
        <v>2009</v>
      </c>
    </row>
    <row r="22" s="3" customFormat="1" ht="52" customHeight="1" spans="1:11">
      <c r="A22" s="8"/>
      <c r="B22" s="46"/>
      <c r="C22" s="111"/>
      <c r="D22" s="111"/>
      <c r="E22" s="32"/>
      <c r="F22" s="82" t="s">
        <v>109</v>
      </c>
      <c r="G22" s="82" t="s">
        <v>113</v>
      </c>
      <c r="H22" s="82" t="s">
        <v>2010</v>
      </c>
      <c r="I22" s="82" t="s">
        <v>274</v>
      </c>
      <c r="J22" s="82" t="s">
        <v>112</v>
      </c>
      <c r="K22" s="95">
        <v>0.9</v>
      </c>
    </row>
    <row r="23" s="3" customFormat="1" ht="52" customHeight="1" spans="1:11">
      <c r="A23" s="8"/>
      <c r="B23" s="46"/>
      <c r="C23" s="111"/>
      <c r="D23" s="111"/>
      <c r="E23" s="32"/>
      <c r="F23" s="82" t="s">
        <v>109</v>
      </c>
      <c r="G23" s="82" t="s">
        <v>115</v>
      </c>
      <c r="H23" s="82" t="s">
        <v>2011</v>
      </c>
      <c r="I23" s="82" t="s">
        <v>274</v>
      </c>
      <c r="J23" s="82" t="s">
        <v>112</v>
      </c>
      <c r="K23" s="95">
        <v>0.8</v>
      </c>
    </row>
    <row r="24" s="3" customFormat="1" ht="52" customHeight="1" spans="1:11">
      <c r="A24" s="8"/>
      <c r="B24" s="46"/>
      <c r="C24" s="111"/>
      <c r="D24" s="111"/>
      <c r="E24" s="32"/>
      <c r="F24" s="82" t="s">
        <v>117</v>
      </c>
      <c r="G24" s="82" t="s">
        <v>626</v>
      </c>
      <c r="H24" s="82" t="s">
        <v>2012</v>
      </c>
      <c r="I24" s="82" t="s">
        <v>274</v>
      </c>
      <c r="J24" s="82" t="s">
        <v>112</v>
      </c>
      <c r="K24" s="82" t="s">
        <v>253</v>
      </c>
    </row>
    <row r="25" s="3" customFormat="1" ht="52" customHeight="1" spans="1:11">
      <c r="A25" s="8"/>
      <c r="B25" s="46"/>
      <c r="C25" s="111"/>
      <c r="D25" s="111"/>
      <c r="E25" s="32"/>
      <c r="F25" s="82" t="s">
        <v>103</v>
      </c>
      <c r="G25" s="82" t="s">
        <v>2013</v>
      </c>
      <c r="H25" s="82" t="s">
        <v>2014</v>
      </c>
      <c r="I25" s="82" t="s">
        <v>274</v>
      </c>
      <c r="J25" s="82" t="s">
        <v>112</v>
      </c>
      <c r="K25" s="82" t="s">
        <v>2015</v>
      </c>
    </row>
    <row r="26" s="3" customFormat="1" ht="52" customHeight="1" spans="1:12">
      <c r="A26" s="20">
        <v>3</v>
      </c>
      <c r="B26" s="46" t="s">
        <v>2016</v>
      </c>
      <c r="C26" s="111" t="s">
        <v>2017</v>
      </c>
      <c r="D26" s="111" t="s">
        <v>2018</v>
      </c>
      <c r="E26" s="32" t="s">
        <v>2019</v>
      </c>
      <c r="F26" s="32" t="s">
        <v>103</v>
      </c>
      <c r="G26" s="175" t="s">
        <v>104</v>
      </c>
      <c r="H26" s="175" t="s">
        <v>2020</v>
      </c>
      <c r="I26" s="175" t="s">
        <v>274</v>
      </c>
      <c r="J26" s="48" t="s">
        <v>107</v>
      </c>
      <c r="K26" s="175" t="s">
        <v>2021</v>
      </c>
      <c r="L26" s="445"/>
    </row>
    <row r="27" s="3" customFormat="1" ht="52" customHeight="1" spans="1:12">
      <c r="A27" s="20"/>
      <c r="B27" s="46"/>
      <c r="C27" s="111"/>
      <c r="D27" s="111"/>
      <c r="E27" s="32"/>
      <c r="F27" s="32" t="s">
        <v>109</v>
      </c>
      <c r="G27" s="175" t="s">
        <v>110</v>
      </c>
      <c r="H27" s="175" t="s">
        <v>770</v>
      </c>
      <c r="I27" s="175" t="s">
        <v>106</v>
      </c>
      <c r="J27" s="175" t="s">
        <v>112</v>
      </c>
      <c r="K27" s="175" t="s">
        <v>1347</v>
      </c>
      <c r="L27" s="445"/>
    </row>
    <row r="28" s="3" customFormat="1" ht="52" customHeight="1" spans="1:12">
      <c r="A28" s="20"/>
      <c r="B28" s="46"/>
      <c r="C28" s="111"/>
      <c r="D28" s="111"/>
      <c r="E28" s="32"/>
      <c r="F28" s="32" t="s">
        <v>109</v>
      </c>
      <c r="G28" s="175" t="s">
        <v>110</v>
      </c>
      <c r="H28" s="175" t="s">
        <v>2022</v>
      </c>
      <c r="I28" s="175" t="s">
        <v>106</v>
      </c>
      <c r="J28" s="48" t="s">
        <v>112</v>
      </c>
      <c r="K28" s="175" t="s">
        <v>196</v>
      </c>
      <c r="L28" s="445"/>
    </row>
    <row r="29" s="3" customFormat="1" ht="52" customHeight="1" spans="1:12">
      <c r="A29" s="20"/>
      <c r="B29" s="46"/>
      <c r="C29" s="111"/>
      <c r="D29" s="111"/>
      <c r="E29" s="32"/>
      <c r="F29" s="32" t="s">
        <v>109</v>
      </c>
      <c r="G29" s="175" t="s">
        <v>110</v>
      </c>
      <c r="H29" s="175" t="s">
        <v>2023</v>
      </c>
      <c r="I29" s="175" t="s">
        <v>106</v>
      </c>
      <c r="J29" s="48" t="s">
        <v>112</v>
      </c>
      <c r="K29" s="175" t="s">
        <v>500</v>
      </c>
      <c r="L29" s="445"/>
    </row>
    <row r="30" s="3" customFormat="1" ht="52" customHeight="1" spans="1:12">
      <c r="A30" s="20"/>
      <c r="B30" s="46"/>
      <c r="C30" s="111"/>
      <c r="D30" s="111"/>
      <c r="E30" s="32"/>
      <c r="F30" s="32" t="s">
        <v>117</v>
      </c>
      <c r="G30" s="175" t="s">
        <v>181</v>
      </c>
      <c r="H30" s="175" t="s">
        <v>2024</v>
      </c>
      <c r="I30" s="175" t="s">
        <v>106</v>
      </c>
      <c r="J30" s="175" t="s">
        <v>112</v>
      </c>
      <c r="K30" s="175" t="s">
        <v>2025</v>
      </c>
      <c r="L30" s="445"/>
    </row>
    <row r="31" s="3" customFormat="1" ht="130" customHeight="1" spans="1:12">
      <c r="A31" s="44"/>
      <c r="B31" s="36"/>
      <c r="C31" s="108"/>
      <c r="D31" s="108"/>
      <c r="E31" s="29"/>
      <c r="F31" s="29" t="s">
        <v>117</v>
      </c>
      <c r="G31" s="442" t="s">
        <v>2026</v>
      </c>
      <c r="H31" s="442" t="s">
        <v>2027</v>
      </c>
      <c r="I31" s="442" t="s">
        <v>106</v>
      </c>
      <c r="J31" s="226" t="s">
        <v>112</v>
      </c>
      <c r="K31" s="442" t="s">
        <v>2028</v>
      </c>
      <c r="L31" s="404"/>
    </row>
    <row r="32" s="3" customFormat="1" ht="85" customHeight="1" spans="1:12">
      <c r="A32" s="20">
        <v>5</v>
      </c>
      <c r="B32" s="46" t="s">
        <v>992</v>
      </c>
      <c r="C32" s="32" t="s">
        <v>2029</v>
      </c>
      <c r="D32" s="32" t="s">
        <v>2030</v>
      </c>
      <c r="E32" s="32" t="s">
        <v>136</v>
      </c>
      <c r="F32" s="82" t="s">
        <v>109</v>
      </c>
      <c r="G32" s="82" t="s">
        <v>110</v>
      </c>
      <c r="H32" s="443" t="s">
        <v>2031</v>
      </c>
      <c r="I32" s="442" t="s">
        <v>106</v>
      </c>
      <c r="J32" s="226" t="s">
        <v>112</v>
      </c>
      <c r="K32" s="446" t="s">
        <v>756</v>
      </c>
      <c r="L32" s="404"/>
    </row>
    <row r="33" s="3" customFormat="1" ht="51" customHeight="1" spans="1:12">
      <c r="A33" s="20"/>
      <c r="B33" s="46"/>
      <c r="C33" s="32"/>
      <c r="D33" s="32"/>
      <c r="E33" s="32"/>
      <c r="F33" s="82" t="s">
        <v>109</v>
      </c>
      <c r="G33" s="82" t="s">
        <v>113</v>
      </c>
      <c r="H33" s="175" t="s">
        <v>2032</v>
      </c>
      <c r="I33" s="442" t="s">
        <v>106</v>
      </c>
      <c r="J33" s="226" t="s">
        <v>112</v>
      </c>
      <c r="K33" s="447">
        <v>1</v>
      </c>
      <c r="L33" s="404"/>
    </row>
    <row r="34" s="3" customFormat="1" ht="51" customHeight="1" spans="1:12">
      <c r="A34" s="20"/>
      <c r="B34" s="46"/>
      <c r="C34" s="32"/>
      <c r="D34" s="32"/>
      <c r="E34" s="32"/>
      <c r="F34" s="82" t="s">
        <v>109</v>
      </c>
      <c r="G34" s="82" t="s">
        <v>113</v>
      </c>
      <c r="H34" s="175" t="s">
        <v>2033</v>
      </c>
      <c r="I34" s="82" t="s">
        <v>274</v>
      </c>
      <c r="J34" s="226" t="s">
        <v>112</v>
      </c>
      <c r="K34" s="447">
        <v>1</v>
      </c>
      <c r="L34" s="404"/>
    </row>
    <row r="35" s="3" customFormat="1" ht="51" customHeight="1" spans="1:12">
      <c r="A35" s="20"/>
      <c r="B35" s="46"/>
      <c r="C35" s="32"/>
      <c r="D35" s="32"/>
      <c r="E35" s="32"/>
      <c r="F35" s="82" t="s">
        <v>117</v>
      </c>
      <c r="G35" s="82" t="s">
        <v>626</v>
      </c>
      <c r="H35" s="175" t="s">
        <v>2034</v>
      </c>
      <c r="I35" s="442" t="s">
        <v>106</v>
      </c>
      <c r="J35" s="226" t="s">
        <v>112</v>
      </c>
      <c r="K35" s="447">
        <v>1</v>
      </c>
      <c r="L35" s="404"/>
    </row>
    <row r="36" s="3" customFormat="1" ht="51" customHeight="1" spans="1:12">
      <c r="A36" s="444"/>
      <c r="B36" s="86"/>
      <c r="C36" s="87"/>
      <c r="D36" s="87"/>
      <c r="E36" s="87"/>
      <c r="F36" s="82" t="s">
        <v>103</v>
      </c>
      <c r="G36" s="82" t="s">
        <v>104</v>
      </c>
      <c r="H36" s="175" t="s">
        <v>2035</v>
      </c>
      <c r="I36" s="448" t="s">
        <v>106</v>
      </c>
      <c r="J36" s="48" t="s">
        <v>107</v>
      </c>
      <c r="K36" s="446" t="s">
        <v>136</v>
      </c>
      <c r="L36" s="404"/>
    </row>
  </sheetData>
  <mergeCells count="4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1"/>
    <mergeCell ref="A32:A36"/>
    <mergeCell ref="B9:B10"/>
    <mergeCell ref="B11:B15"/>
    <mergeCell ref="B16:B20"/>
    <mergeCell ref="B21:B25"/>
    <mergeCell ref="B26:B31"/>
    <mergeCell ref="B32:B36"/>
    <mergeCell ref="C9:C10"/>
    <mergeCell ref="C11:C15"/>
    <mergeCell ref="C16:C20"/>
    <mergeCell ref="C21:C25"/>
    <mergeCell ref="C26:C31"/>
    <mergeCell ref="C32:C36"/>
    <mergeCell ref="D9:D10"/>
    <mergeCell ref="D11:D15"/>
    <mergeCell ref="D16:D20"/>
    <mergeCell ref="D21:D25"/>
    <mergeCell ref="D26:D31"/>
    <mergeCell ref="D32:D36"/>
    <mergeCell ref="E9:E10"/>
    <mergeCell ref="E11:E15"/>
    <mergeCell ref="E16:E20"/>
    <mergeCell ref="E21:E25"/>
    <mergeCell ref="E26:E31"/>
    <mergeCell ref="E32:E36"/>
    <mergeCell ref="I9:I10"/>
    <mergeCell ref="J9:J10"/>
    <mergeCell ref="K9:K10"/>
  </mergeCells>
  <pageMargins left="0.75" right="0.75" top="1" bottom="1" header="0.5" footer="0.5"/>
  <pageSetup paperSize="9" scale="78" fitToHeight="0"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55" zoomScaleNormal="55" workbookViewId="0">
      <selection activeCell="B4" sqref="B4"/>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439" t="s">
        <v>2036</v>
      </c>
      <c r="C3" s="80"/>
      <c r="D3" s="80"/>
      <c r="E3" s="80"/>
      <c r="F3" s="10" t="s">
        <v>75</v>
      </c>
      <c r="G3" s="407" t="s">
        <v>42</v>
      </c>
      <c r="H3" s="11"/>
      <c r="I3" s="11"/>
      <c r="J3" s="11"/>
      <c r="K3" s="39"/>
    </row>
    <row r="4" s="2" customFormat="1" ht="69" customHeight="1" spans="1:11">
      <c r="A4" s="8" t="s">
        <v>76</v>
      </c>
      <c r="B4" s="10" t="s">
        <v>77</v>
      </c>
      <c r="C4" s="12">
        <v>57</v>
      </c>
      <c r="D4" s="13"/>
      <c r="E4" s="14"/>
      <c r="F4" s="10" t="s">
        <v>78</v>
      </c>
      <c r="G4" s="440">
        <v>2</v>
      </c>
      <c r="H4" s="440"/>
      <c r="I4" s="440"/>
      <c r="J4" s="440"/>
      <c r="K4" s="4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c r="H6" s="16"/>
      <c r="I6" s="16"/>
      <c r="J6" s="16"/>
      <c r="K6" s="41"/>
    </row>
    <row r="7" s="2" customFormat="1" ht="67" customHeight="1" spans="1:11">
      <c r="A7" s="19"/>
      <c r="B7" s="20" t="s">
        <v>85</v>
      </c>
      <c r="C7" s="17">
        <v>67.5</v>
      </c>
      <c r="D7" s="17"/>
      <c r="E7" s="17"/>
      <c r="F7" s="8" t="s">
        <v>86</v>
      </c>
      <c r="G7" s="16"/>
      <c r="H7" s="16"/>
      <c r="I7" s="16"/>
      <c r="J7" s="16"/>
      <c r="K7" s="41"/>
    </row>
    <row r="8" s="3" customFormat="1" ht="189" customHeight="1" spans="1:11">
      <c r="A8" s="21" t="s">
        <v>87</v>
      </c>
      <c r="B8" s="101" t="s">
        <v>2037</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66" customHeight="1" spans="1:11">
      <c r="A11" s="8">
        <v>1</v>
      </c>
      <c r="B11" s="28" t="s">
        <v>2038</v>
      </c>
      <c r="C11" s="29" t="s">
        <v>2039</v>
      </c>
      <c r="D11" s="30" t="s">
        <v>2040</v>
      </c>
      <c r="E11" s="31">
        <v>25</v>
      </c>
      <c r="F11" s="32" t="s">
        <v>109</v>
      </c>
      <c r="G11" s="33" t="s">
        <v>110</v>
      </c>
      <c r="H11" s="33" t="s">
        <v>2041</v>
      </c>
      <c r="I11" s="33" t="s">
        <v>274</v>
      </c>
      <c r="J11" s="33" t="s">
        <v>264</v>
      </c>
      <c r="K11" s="33" t="s">
        <v>2042</v>
      </c>
    </row>
    <row r="12" s="3" customFormat="1" ht="51" customHeight="1" spans="1:11">
      <c r="A12" s="8"/>
      <c r="B12" s="28"/>
      <c r="C12" s="30"/>
      <c r="D12" s="30"/>
      <c r="E12" s="31"/>
      <c r="F12" s="32" t="s">
        <v>109</v>
      </c>
      <c r="G12" s="33" t="s">
        <v>110</v>
      </c>
      <c r="H12" s="33" t="s">
        <v>2043</v>
      </c>
      <c r="I12" s="33" t="s">
        <v>274</v>
      </c>
      <c r="J12" s="33" t="s">
        <v>264</v>
      </c>
      <c r="K12" s="33" t="s">
        <v>778</v>
      </c>
    </row>
    <row r="13" s="3" customFormat="1" ht="167" customHeight="1" spans="1:11">
      <c r="A13" s="8">
        <v>2</v>
      </c>
      <c r="B13" s="36" t="s">
        <v>2044</v>
      </c>
      <c r="C13" s="29" t="s">
        <v>2045</v>
      </c>
      <c r="D13" s="29" t="s">
        <v>2040</v>
      </c>
      <c r="E13" s="37">
        <v>10</v>
      </c>
      <c r="F13" s="32" t="s">
        <v>109</v>
      </c>
      <c r="G13" s="33" t="s">
        <v>110</v>
      </c>
      <c r="H13" s="33" t="s">
        <v>2046</v>
      </c>
      <c r="I13" s="33" t="s">
        <v>274</v>
      </c>
      <c r="J13" s="33" t="s">
        <v>264</v>
      </c>
      <c r="K13" s="49" t="s">
        <v>2042</v>
      </c>
    </row>
    <row r="14" s="3" customFormat="1" ht="159" customHeight="1" spans="1:11">
      <c r="A14" s="8"/>
      <c r="B14" s="28"/>
      <c r="C14" s="30"/>
      <c r="D14" s="30"/>
      <c r="E14" s="31"/>
      <c r="F14" s="32" t="s">
        <v>109</v>
      </c>
      <c r="G14" s="33" t="s">
        <v>110</v>
      </c>
      <c r="H14" s="33" t="s">
        <v>2047</v>
      </c>
      <c r="I14" s="33" t="s">
        <v>274</v>
      </c>
      <c r="J14" s="33" t="s">
        <v>264</v>
      </c>
      <c r="K14" s="49" t="s">
        <v>1534</v>
      </c>
    </row>
    <row r="15" s="3" customFormat="1" ht="65" customHeight="1" spans="1:11">
      <c r="A15" s="8">
        <v>3</v>
      </c>
      <c r="B15" s="36" t="s">
        <v>2048</v>
      </c>
      <c r="C15" s="29" t="s">
        <v>2049</v>
      </c>
      <c r="D15" s="29" t="s">
        <v>2040</v>
      </c>
      <c r="E15" s="37">
        <v>6</v>
      </c>
      <c r="F15" s="33" t="s">
        <v>109</v>
      </c>
      <c r="G15" s="33" t="s">
        <v>110</v>
      </c>
      <c r="H15" s="33" t="s">
        <v>2050</v>
      </c>
      <c r="I15" s="33" t="s">
        <v>274</v>
      </c>
      <c r="J15" s="33" t="s">
        <v>264</v>
      </c>
      <c r="K15" s="49" t="s">
        <v>778</v>
      </c>
    </row>
    <row r="16" s="3" customFormat="1" ht="65" customHeight="1" spans="1:11">
      <c r="A16" s="8"/>
      <c r="B16" s="28"/>
      <c r="C16" s="30"/>
      <c r="D16" s="30"/>
      <c r="E16" s="31"/>
      <c r="F16" s="33" t="s">
        <v>109</v>
      </c>
      <c r="G16" s="33" t="s">
        <v>110</v>
      </c>
      <c r="H16" s="33" t="s">
        <v>2051</v>
      </c>
      <c r="I16" s="33" t="s">
        <v>274</v>
      </c>
      <c r="J16" s="33" t="s">
        <v>264</v>
      </c>
      <c r="K16" s="49" t="s">
        <v>2052</v>
      </c>
    </row>
    <row r="17" s="1" customFormat="1" ht="65" customHeight="1" spans="1:11">
      <c r="A17" s="8">
        <v>4</v>
      </c>
      <c r="B17" s="36" t="s">
        <v>2053</v>
      </c>
      <c r="C17" s="29" t="s">
        <v>2054</v>
      </c>
      <c r="D17" s="29" t="s">
        <v>2040</v>
      </c>
      <c r="E17" s="37">
        <v>7</v>
      </c>
      <c r="F17" s="33" t="s">
        <v>109</v>
      </c>
      <c r="G17" s="33" t="s">
        <v>110</v>
      </c>
      <c r="H17" s="33" t="s">
        <v>2055</v>
      </c>
      <c r="I17" s="33" t="s">
        <v>274</v>
      </c>
      <c r="J17" s="33" t="s">
        <v>264</v>
      </c>
      <c r="K17" s="49" t="s">
        <v>854</v>
      </c>
    </row>
    <row r="18" s="1" customFormat="1" ht="65" customHeight="1" spans="1:11">
      <c r="A18" s="8"/>
      <c r="B18" s="28"/>
      <c r="C18" s="30"/>
      <c r="D18" s="30"/>
      <c r="E18" s="30"/>
      <c r="F18" s="33" t="s">
        <v>109</v>
      </c>
      <c r="G18" s="33" t="s">
        <v>110</v>
      </c>
      <c r="H18" s="33" t="s">
        <v>2056</v>
      </c>
      <c r="I18" s="33" t="s">
        <v>274</v>
      </c>
      <c r="J18" s="33" t="s">
        <v>264</v>
      </c>
      <c r="K18" s="49" t="s">
        <v>2057</v>
      </c>
    </row>
    <row r="19" s="1" customFormat="1" ht="100" customHeight="1" spans="1:11">
      <c r="A19" s="8">
        <v>5</v>
      </c>
      <c r="B19" s="36" t="s">
        <v>2058</v>
      </c>
      <c r="C19" s="29" t="s">
        <v>2059</v>
      </c>
      <c r="D19" s="29" t="s">
        <v>2040</v>
      </c>
      <c r="E19" s="37">
        <v>10</v>
      </c>
      <c r="F19" s="33" t="s">
        <v>109</v>
      </c>
      <c r="G19" s="33" t="s">
        <v>110</v>
      </c>
      <c r="H19" s="33" t="s">
        <v>2060</v>
      </c>
      <c r="I19" s="33" t="s">
        <v>106</v>
      </c>
      <c r="J19" s="33" t="s">
        <v>264</v>
      </c>
      <c r="K19" s="49" t="s">
        <v>2061</v>
      </c>
    </row>
    <row r="20" s="1" customFormat="1" ht="100" customHeight="1" spans="1:11">
      <c r="A20" s="8"/>
      <c r="B20" s="28"/>
      <c r="C20" s="30"/>
      <c r="D20" s="30"/>
      <c r="E20" s="31"/>
      <c r="F20" s="33" t="s">
        <v>109</v>
      </c>
      <c r="G20" s="33" t="s">
        <v>110</v>
      </c>
      <c r="H20" s="33" t="s">
        <v>2062</v>
      </c>
      <c r="I20" s="33" t="s">
        <v>274</v>
      </c>
      <c r="J20" s="33" t="s">
        <v>264</v>
      </c>
      <c r="K20" s="49" t="s">
        <v>2042</v>
      </c>
    </row>
    <row r="21" s="1" customFormat="1" ht="165" customHeight="1" spans="1:11">
      <c r="A21" s="8"/>
      <c r="B21" s="28"/>
      <c r="C21" s="30"/>
      <c r="D21" s="30"/>
      <c r="E21" s="30"/>
      <c r="F21" s="33" t="s">
        <v>117</v>
      </c>
      <c r="G21" s="33" t="s">
        <v>290</v>
      </c>
      <c r="H21" s="33" t="s">
        <v>2063</v>
      </c>
      <c r="I21" s="33" t="s">
        <v>106</v>
      </c>
      <c r="J21" s="33" t="s">
        <v>264</v>
      </c>
      <c r="K21" s="49" t="s">
        <v>2064</v>
      </c>
    </row>
    <row r="22" s="1" customFormat="1" ht="95" customHeight="1" spans="1:11">
      <c r="A22" s="8">
        <v>6</v>
      </c>
      <c r="B22" s="36" t="s">
        <v>1434</v>
      </c>
      <c r="C22" s="29" t="s">
        <v>2065</v>
      </c>
      <c r="D22" s="29" t="s">
        <v>2066</v>
      </c>
      <c r="E22" s="37">
        <v>4</v>
      </c>
      <c r="F22" s="33" t="s">
        <v>109</v>
      </c>
      <c r="G22" s="33" t="s">
        <v>110</v>
      </c>
      <c r="H22" s="33" t="s">
        <v>2067</v>
      </c>
      <c r="I22" s="33" t="s">
        <v>274</v>
      </c>
      <c r="J22" s="33" t="s">
        <v>264</v>
      </c>
      <c r="K22" s="49" t="s">
        <v>2068</v>
      </c>
    </row>
    <row r="23" s="1" customFormat="1" ht="95" customHeight="1" spans="1:11">
      <c r="A23" s="19"/>
      <c r="B23" s="28"/>
      <c r="C23" s="30"/>
      <c r="D23" s="30"/>
      <c r="E23" s="30"/>
      <c r="F23" s="441" t="s">
        <v>109</v>
      </c>
      <c r="G23" s="441" t="s">
        <v>103</v>
      </c>
      <c r="H23" s="441" t="s">
        <v>2069</v>
      </c>
      <c r="I23" s="441" t="s">
        <v>274</v>
      </c>
      <c r="J23" s="441" t="s">
        <v>199</v>
      </c>
      <c r="K23" s="49" t="s">
        <v>555</v>
      </c>
    </row>
    <row r="24" s="1" customFormat="1" ht="80" customHeight="1" spans="1:11">
      <c r="A24" s="8">
        <v>7</v>
      </c>
      <c r="B24" s="46" t="s">
        <v>2070</v>
      </c>
      <c r="C24" s="32" t="s">
        <v>2071</v>
      </c>
      <c r="D24" s="32" t="s">
        <v>2040</v>
      </c>
      <c r="E24" s="205">
        <v>5.5</v>
      </c>
      <c r="F24" s="32" t="s">
        <v>109</v>
      </c>
      <c r="G24" s="33" t="s">
        <v>110</v>
      </c>
      <c r="H24" s="33" t="s">
        <v>2072</v>
      </c>
      <c r="I24" s="33" t="s">
        <v>106</v>
      </c>
      <c r="J24" s="33" t="s">
        <v>264</v>
      </c>
      <c r="K24" s="49" t="s">
        <v>347</v>
      </c>
    </row>
    <row r="25" s="1" customFormat="1" ht="80" customHeight="1" spans="1:11">
      <c r="A25" s="8"/>
      <c r="B25" s="46"/>
      <c r="C25" s="32"/>
      <c r="D25" s="32"/>
      <c r="E25" s="205"/>
      <c r="F25" s="33" t="s">
        <v>109</v>
      </c>
      <c r="G25" s="33" t="s">
        <v>110</v>
      </c>
      <c r="H25" s="33" t="s">
        <v>2073</v>
      </c>
      <c r="I25" s="33" t="s">
        <v>274</v>
      </c>
      <c r="J25" s="33" t="s">
        <v>264</v>
      </c>
      <c r="K25" s="33" t="s">
        <v>2074</v>
      </c>
    </row>
    <row r="26" s="1" customFormat="1" ht="80" customHeight="1" spans="1:11">
      <c r="A26" s="8"/>
      <c r="B26" s="46"/>
      <c r="C26" s="32"/>
      <c r="D26" s="32"/>
      <c r="E26" s="32"/>
      <c r="F26" s="32" t="s">
        <v>103</v>
      </c>
      <c r="G26" s="33" t="s">
        <v>104</v>
      </c>
      <c r="H26" s="33" t="s">
        <v>472</v>
      </c>
      <c r="I26" s="33" t="s">
        <v>106</v>
      </c>
      <c r="J26" s="33" t="s">
        <v>1025</v>
      </c>
      <c r="K26" s="49" t="s">
        <v>2075</v>
      </c>
    </row>
    <row r="27" s="1" customFormat="1" ht="80" customHeight="1" spans="1:11">
      <c r="A27" s="8"/>
      <c r="B27" s="46"/>
      <c r="C27" s="32"/>
      <c r="D27" s="32"/>
      <c r="E27" s="32"/>
      <c r="F27" s="32" t="s">
        <v>117</v>
      </c>
      <c r="G27" s="33" t="s">
        <v>158</v>
      </c>
      <c r="H27" s="33" t="s">
        <v>2076</v>
      </c>
      <c r="I27" s="33" t="s">
        <v>106</v>
      </c>
      <c r="J27" s="33" t="s">
        <v>524</v>
      </c>
      <c r="K27" s="49"/>
    </row>
  </sheetData>
  <mergeCells count="5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1"/>
    <mergeCell ref="A22:A23"/>
    <mergeCell ref="A24:A27"/>
    <mergeCell ref="B9:B10"/>
    <mergeCell ref="B11:B12"/>
    <mergeCell ref="B13:B14"/>
    <mergeCell ref="B15:B16"/>
    <mergeCell ref="B17:B18"/>
    <mergeCell ref="B19:B21"/>
    <mergeCell ref="B22:B23"/>
    <mergeCell ref="B24:B27"/>
    <mergeCell ref="C9:C10"/>
    <mergeCell ref="C11:C12"/>
    <mergeCell ref="C13:C14"/>
    <mergeCell ref="C15:C16"/>
    <mergeCell ref="C17:C18"/>
    <mergeCell ref="C19:C21"/>
    <mergeCell ref="C22:C23"/>
    <mergeCell ref="C24:C27"/>
    <mergeCell ref="D9:D10"/>
    <mergeCell ref="D11:D12"/>
    <mergeCell ref="D13:D14"/>
    <mergeCell ref="D15:D16"/>
    <mergeCell ref="D17:D18"/>
    <mergeCell ref="D19:D21"/>
    <mergeCell ref="D22:D23"/>
    <mergeCell ref="D24:D27"/>
    <mergeCell ref="E9:E10"/>
    <mergeCell ref="E11:E12"/>
    <mergeCell ref="E13:E14"/>
    <mergeCell ref="E15:E16"/>
    <mergeCell ref="E17:E18"/>
    <mergeCell ref="E19:E21"/>
    <mergeCell ref="E22:E23"/>
    <mergeCell ref="E24:E27"/>
    <mergeCell ref="I9:I10"/>
    <mergeCell ref="J9:J10"/>
    <mergeCell ref="K9:K10"/>
  </mergeCells>
  <pageMargins left="0.75" right="0.75" top="1" bottom="1" header="0.5" footer="0.5"/>
  <pageSetup paperSize="9" scale="81" fitToHeight="0"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zoomScale="55" zoomScaleNormal="55" workbookViewId="0">
      <selection activeCell="G6" sqref="G6:K7"/>
    </sheetView>
  </sheetViews>
  <sheetFormatPr defaultColWidth="9" defaultRowHeight="16.5"/>
  <cols>
    <col min="1" max="1" width="12.1333333333333" style="52" customWidth="1"/>
    <col min="2" max="2" width="22.75" style="52" customWidth="1"/>
    <col min="3" max="3" width="43.1333333333333" style="52" customWidth="1"/>
    <col min="4" max="4" width="26" style="52" customWidth="1"/>
    <col min="5" max="5" width="21.5" style="52" customWidth="1"/>
    <col min="6" max="6" width="18.8833333333333" style="52" customWidth="1"/>
    <col min="7" max="7" width="18.8833333333333" style="54" customWidth="1"/>
    <col min="8" max="8" width="24.5" style="52" customWidth="1"/>
    <col min="9" max="9" width="12" style="52" customWidth="1"/>
    <col min="10" max="10" width="10.3833333333333" style="52" customWidth="1"/>
    <col min="11" max="11" width="21.75" style="52" customWidth="1"/>
    <col min="12" max="12" width="9" style="52"/>
    <col min="13" max="13" width="10.6333333333333" style="52"/>
    <col min="14" max="16384" width="9" style="52"/>
  </cols>
  <sheetData>
    <row r="1" s="52" customFormat="1" ht="34.9" customHeight="1" spans="1:7">
      <c r="A1" s="55"/>
      <c r="G1" s="54"/>
    </row>
    <row r="2" s="52" customFormat="1" ht="65.1" customHeight="1" spans="1:11">
      <c r="A2" s="56" t="s">
        <v>72</v>
      </c>
      <c r="B2" s="56"/>
      <c r="C2" s="56"/>
      <c r="D2" s="56"/>
      <c r="E2" s="56"/>
      <c r="F2" s="56"/>
      <c r="G2" s="57"/>
      <c r="H2" s="56"/>
      <c r="I2" s="56"/>
      <c r="J2" s="56"/>
      <c r="K2" s="56"/>
    </row>
    <row r="3" s="2" customFormat="1" ht="69" customHeight="1" spans="1:11">
      <c r="A3" s="58" t="s">
        <v>73</v>
      </c>
      <c r="B3" s="59" t="s">
        <v>2077</v>
      </c>
      <c r="C3" s="59"/>
      <c r="D3" s="59"/>
      <c r="E3" s="59"/>
      <c r="F3" s="59" t="s">
        <v>75</v>
      </c>
      <c r="G3" s="60" t="s">
        <v>2078</v>
      </c>
      <c r="H3" s="60"/>
      <c r="I3" s="60"/>
      <c r="J3" s="60"/>
      <c r="K3" s="73"/>
    </row>
    <row r="4" s="2" customFormat="1" ht="69" customHeight="1" spans="1:11">
      <c r="A4" s="58" t="s">
        <v>76</v>
      </c>
      <c r="B4" s="59" t="s">
        <v>77</v>
      </c>
      <c r="C4" s="61">
        <v>4641</v>
      </c>
      <c r="D4" s="62"/>
      <c r="E4" s="63"/>
      <c r="F4" s="59" t="s">
        <v>78</v>
      </c>
      <c r="G4" s="60">
        <v>3</v>
      </c>
      <c r="H4" s="60"/>
      <c r="I4" s="60"/>
      <c r="J4" s="60"/>
      <c r="K4" s="73"/>
    </row>
    <row r="5" s="2" customFormat="1" ht="66.95" customHeight="1" spans="1:11">
      <c r="A5" s="58" t="s">
        <v>79</v>
      </c>
      <c r="B5" s="58" t="s">
        <v>80</v>
      </c>
      <c r="C5" s="58" t="s">
        <v>81</v>
      </c>
      <c r="D5" s="58"/>
      <c r="E5" s="58"/>
      <c r="F5" s="58" t="s">
        <v>82</v>
      </c>
      <c r="G5" s="64" t="s">
        <v>81</v>
      </c>
      <c r="H5" s="64"/>
      <c r="I5" s="64"/>
      <c r="J5" s="64"/>
      <c r="K5" s="74"/>
    </row>
    <row r="6" s="2" customFormat="1" ht="66.95" customHeight="1" spans="1:11">
      <c r="A6" s="58"/>
      <c r="B6" s="58" t="s">
        <v>83</v>
      </c>
      <c r="C6" s="38"/>
      <c r="D6" s="38"/>
      <c r="E6" s="38"/>
      <c r="F6" s="58" t="s">
        <v>84</v>
      </c>
      <c r="G6" s="64">
        <v>3235.02</v>
      </c>
      <c r="H6" s="64"/>
      <c r="I6" s="64"/>
      <c r="J6" s="64"/>
      <c r="K6" s="74"/>
    </row>
    <row r="7" s="2" customFormat="1" ht="66.95" customHeight="1" spans="1:11">
      <c r="A7" s="66"/>
      <c r="B7" s="20" t="s">
        <v>85</v>
      </c>
      <c r="C7" s="429">
        <v>41111.9</v>
      </c>
      <c r="D7" s="429"/>
      <c r="E7" s="429"/>
      <c r="F7" s="58" t="s">
        <v>86</v>
      </c>
      <c r="G7" s="64">
        <v>37876.88</v>
      </c>
      <c r="H7" s="64"/>
      <c r="I7" s="64"/>
      <c r="J7" s="64"/>
      <c r="K7" s="74"/>
    </row>
    <row r="8" s="53" customFormat="1" ht="408.75" customHeight="1" spans="1:11">
      <c r="A8" s="21" t="s">
        <v>87</v>
      </c>
      <c r="B8" s="430" t="s">
        <v>2079</v>
      </c>
      <c r="C8" s="431"/>
      <c r="D8" s="431"/>
      <c r="E8" s="431"/>
      <c r="F8" s="431"/>
      <c r="G8" s="431"/>
      <c r="H8" s="431"/>
      <c r="I8" s="431"/>
      <c r="J8" s="431"/>
      <c r="K8" s="433"/>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1.95" customHeight="1" spans="1:11">
      <c r="A11" s="58">
        <v>1</v>
      </c>
      <c r="B11" s="46" t="s">
        <v>2080</v>
      </c>
      <c r="C11" s="111" t="s">
        <v>2081</v>
      </c>
      <c r="D11" s="32" t="s">
        <v>2082</v>
      </c>
      <c r="E11" s="205">
        <v>13823.67</v>
      </c>
      <c r="F11" s="32" t="s">
        <v>109</v>
      </c>
      <c r="G11" s="38" t="s">
        <v>110</v>
      </c>
      <c r="H11" s="432" t="s">
        <v>2083</v>
      </c>
      <c r="I11" s="434" t="s">
        <v>1782</v>
      </c>
      <c r="J11" s="434" t="s">
        <v>112</v>
      </c>
      <c r="K11" s="434" t="s">
        <v>1953</v>
      </c>
    </row>
    <row r="12" s="53" customFormat="1" ht="51.95" customHeight="1" spans="1:11">
      <c r="A12" s="58"/>
      <c r="B12" s="46"/>
      <c r="C12" s="111"/>
      <c r="D12" s="32"/>
      <c r="E12" s="205"/>
      <c r="F12" s="32" t="s">
        <v>109</v>
      </c>
      <c r="G12" s="38" t="s">
        <v>110</v>
      </c>
      <c r="H12" s="432" t="s">
        <v>2084</v>
      </c>
      <c r="I12" s="434" t="s">
        <v>106</v>
      </c>
      <c r="J12" s="434" t="s">
        <v>112</v>
      </c>
      <c r="K12" s="434" t="s">
        <v>2085</v>
      </c>
    </row>
    <row r="13" s="53" customFormat="1" ht="51.95" customHeight="1" spans="1:11">
      <c r="A13" s="58"/>
      <c r="B13" s="46"/>
      <c r="C13" s="111"/>
      <c r="D13" s="32"/>
      <c r="E13" s="205"/>
      <c r="F13" s="32" t="s">
        <v>109</v>
      </c>
      <c r="G13" s="38" t="s">
        <v>113</v>
      </c>
      <c r="H13" s="432" t="s">
        <v>2086</v>
      </c>
      <c r="I13" s="434" t="s">
        <v>274</v>
      </c>
      <c r="J13" s="434" t="s">
        <v>199</v>
      </c>
      <c r="K13" s="435">
        <v>1</v>
      </c>
    </row>
    <row r="14" s="53" customFormat="1" ht="51.95" customHeight="1" spans="1:11">
      <c r="A14" s="58"/>
      <c r="B14" s="46"/>
      <c r="C14" s="111"/>
      <c r="D14" s="32"/>
      <c r="E14" s="205"/>
      <c r="F14" s="32" t="s">
        <v>117</v>
      </c>
      <c r="G14" s="38" t="s">
        <v>118</v>
      </c>
      <c r="H14" s="432" t="s">
        <v>2087</v>
      </c>
      <c r="I14" s="434" t="s">
        <v>106</v>
      </c>
      <c r="J14" s="434" t="s">
        <v>199</v>
      </c>
      <c r="K14" s="434" t="s">
        <v>2088</v>
      </c>
    </row>
    <row r="15" s="53" customFormat="1" ht="51.95" customHeight="1" spans="1:11">
      <c r="A15" s="58">
        <v>2</v>
      </c>
      <c r="B15" s="46" t="s">
        <v>2089</v>
      </c>
      <c r="C15" s="111" t="s">
        <v>2090</v>
      </c>
      <c r="D15" s="32" t="s">
        <v>2082</v>
      </c>
      <c r="E15" s="32" t="s">
        <v>2091</v>
      </c>
      <c r="F15" s="32" t="s">
        <v>109</v>
      </c>
      <c r="G15" s="38" t="s">
        <v>110</v>
      </c>
      <c r="H15" s="432" t="s">
        <v>2092</v>
      </c>
      <c r="I15" s="434" t="s">
        <v>274</v>
      </c>
      <c r="J15" s="436" t="s">
        <v>112</v>
      </c>
      <c r="K15" s="420" t="s">
        <v>719</v>
      </c>
    </row>
    <row r="16" s="53" customFormat="1" ht="51.95" customHeight="1" spans="1:11">
      <c r="A16" s="58"/>
      <c r="B16" s="46"/>
      <c r="C16" s="111"/>
      <c r="D16" s="32"/>
      <c r="E16" s="32"/>
      <c r="F16" s="32" t="s">
        <v>109</v>
      </c>
      <c r="G16" s="38" t="s">
        <v>113</v>
      </c>
      <c r="H16" s="432" t="s">
        <v>2093</v>
      </c>
      <c r="I16" s="434" t="s">
        <v>274</v>
      </c>
      <c r="J16" s="436" t="s">
        <v>199</v>
      </c>
      <c r="K16" s="437">
        <v>1</v>
      </c>
    </row>
    <row r="17" s="53" customFormat="1" ht="51.95" customHeight="1" spans="1:11">
      <c r="A17" s="58"/>
      <c r="B17" s="46"/>
      <c r="C17" s="111"/>
      <c r="D17" s="32"/>
      <c r="E17" s="32"/>
      <c r="F17" s="32" t="s">
        <v>109</v>
      </c>
      <c r="G17" s="38" t="s">
        <v>113</v>
      </c>
      <c r="H17" s="432" t="s">
        <v>2094</v>
      </c>
      <c r="I17" s="434" t="s">
        <v>274</v>
      </c>
      <c r="J17" s="436" t="s">
        <v>112</v>
      </c>
      <c r="K17" s="437">
        <v>0.99</v>
      </c>
    </row>
    <row r="18" s="53" customFormat="1" ht="51.95" customHeight="1" spans="1:11">
      <c r="A18" s="58"/>
      <c r="B18" s="46"/>
      <c r="C18" s="111"/>
      <c r="D18" s="32"/>
      <c r="E18" s="32"/>
      <c r="F18" s="32" t="s">
        <v>117</v>
      </c>
      <c r="G18" s="38" t="s">
        <v>118</v>
      </c>
      <c r="H18" s="432" t="s">
        <v>2095</v>
      </c>
      <c r="I18" s="434" t="s">
        <v>106</v>
      </c>
      <c r="J18" s="436" t="s">
        <v>112</v>
      </c>
      <c r="K18" s="437">
        <v>0.28</v>
      </c>
    </row>
    <row r="19" s="53" customFormat="1" ht="51.95" customHeight="1" spans="1:11">
      <c r="A19" s="58">
        <v>3</v>
      </c>
      <c r="B19" s="46" t="s">
        <v>2096</v>
      </c>
      <c r="C19" s="111" t="s">
        <v>2097</v>
      </c>
      <c r="D19" s="32" t="s">
        <v>2082</v>
      </c>
      <c r="E19" s="32" t="s">
        <v>2098</v>
      </c>
      <c r="F19" s="32" t="s">
        <v>109</v>
      </c>
      <c r="G19" s="38" t="s">
        <v>110</v>
      </c>
      <c r="H19" s="432" t="s">
        <v>1288</v>
      </c>
      <c r="I19" s="434" t="s">
        <v>106</v>
      </c>
      <c r="J19" s="436" t="s">
        <v>112</v>
      </c>
      <c r="K19" s="420" t="s">
        <v>2099</v>
      </c>
    </row>
    <row r="20" s="53" customFormat="1" ht="51.95" customHeight="1" spans="1:11">
      <c r="A20" s="58"/>
      <c r="B20" s="46"/>
      <c r="C20" s="111"/>
      <c r="D20" s="32"/>
      <c r="E20" s="32"/>
      <c r="F20" s="32" t="s">
        <v>109</v>
      </c>
      <c r="G20" s="38" t="s">
        <v>110</v>
      </c>
      <c r="H20" s="432" t="s">
        <v>2100</v>
      </c>
      <c r="I20" s="434" t="s">
        <v>106</v>
      </c>
      <c r="J20" s="436" t="s">
        <v>112</v>
      </c>
      <c r="K20" s="420" t="s">
        <v>2101</v>
      </c>
    </row>
    <row r="21" s="53" customFormat="1" ht="51.95" customHeight="1" spans="1:11">
      <c r="A21" s="58"/>
      <c r="B21" s="46"/>
      <c r="C21" s="111"/>
      <c r="D21" s="32"/>
      <c r="E21" s="32"/>
      <c r="F21" s="32" t="s">
        <v>109</v>
      </c>
      <c r="G21" s="38" t="s">
        <v>115</v>
      </c>
      <c r="H21" s="432" t="s">
        <v>2102</v>
      </c>
      <c r="I21" s="434" t="s">
        <v>274</v>
      </c>
      <c r="J21" s="436" t="s">
        <v>107</v>
      </c>
      <c r="K21" s="420" t="s">
        <v>2103</v>
      </c>
    </row>
    <row r="22" s="53" customFormat="1" ht="51.95" customHeight="1" spans="1:11">
      <c r="A22" s="58"/>
      <c r="B22" s="46"/>
      <c r="C22" s="111"/>
      <c r="D22" s="32"/>
      <c r="E22" s="32"/>
      <c r="F22" s="32" t="s">
        <v>117</v>
      </c>
      <c r="G22" s="38" t="s">
        <v>118</v>
      </c>
      <c r="H22" s="432" t="s">
        <v>2104</v>
      </c>
      <c r="I22" s="434" t="s">
        <v>106</v>
      </c>
      <c r="J22" s="436" t="s">
        <v>199</v>
      </c>
      <c r="K22" s="420" t="s">
        <v>2088</v>
      </c>
    </row>
    <row r="23" s="53" customFormat="1" ht="51.95" customHeight="1" spans="1:11">
      <c r="A23" s="58">
        <v>4</v>
      </c>
      <c r="B23" s="46" t="s">
        <v>2105</v>
      </c>
      <c r="C23" s="111" t="s">
        <v>2106</v>
      </c>
      <c r="D23" s="32" t="s">
        <v>2107</v>
      </c>
      <c r="E23" s="32" t="s">
        <v>2108</v>
      </c>
      <c r="F23" s="32" t="s">
        <v>109</v>
      </c>
      <c r="G23" s="38" t="s">
        <v>110</v>
      </c>
      <c r="H23" s="432" t="s">
        <v>2109</v>
      </c>
      <c r="I23" s="434" t="s">
        <v>274</v>
      </c>
      <c r="J23" s="436" t="s">
        <v>199</v>
      </c>
      <c r="K23" s="420" t="s">
        <v>2110</v>
      </c>
    </row>
    <row r="24" s="53" customFormat="1" ht="51.95" customHeight="1" spans="1:11">
      <c r="A24" s="58"/>
      <c r="B24" s="46"/>
      <c r="C24" s="111"/>
      <c r="D24" s="32"/>
      <c r="E24" s="32"/>
      <c r="F24" s="32" t="s">
        <v>109</v>
      </c>
      <c r="G24" s="38" t="s">
        <v>110</v>
      </c>
      <c r="H24" s="432" t="s">
        <v>2111</v>
      </c>
      <c r="I24" s="434" t="s">
        <v>274</v>
      </c>
      <c r="J24" s="436" t="s">
        <v>112</v>
      </c>
      <c r="K24" s="438">
        <v>3</v>
      </c>
    </row>
    <row r="25" s="53" customFormat="1" ht="51.95" customHeight="1" spans="1:11">
      <c r="A25" s="58"/>
      <c r="B25" s="46"/>
      <c r="C25" s="111"/>
      <c r="D25" s="32"/>
      <c r="E25" s="32"/>
      <c r="F25" s="32" t="s">
        <v>109</v>
      </c>
      <c r="G25" s="38" t="s">
        <v>113</v>
      </c>
      <c r="H25" s="432" t="s">
        <v>989</v>
      </c>
      <c r="I25" s="434" t="s">
        <v>274</v>
      </c>
      <c r="J25" s="436" t="s">
        <v>199</v>
      </c>
      <c r="K25" s="437">
        <v>1</v>
      </c>
    </row>
    <row r="26" s="53" customFormat="1" ht="51.95" customHeight="1" spans="1:11">
      <c r="A26" s="58"/>
      <c r="B26" s="46"/>
      <c r="C26" s="111"/>
      <c r="D26" s="32"/>
      <c r="E26" s="32"/>
      <c r="F26" s="32" t="s">
        <v>117</v>
      </c>
      <c r="G26" s="38" t="s">
        <v>118</v>
      </c>
      <c r="H26" s="432" t="s">
        <v>2112</v>
      </c>
      <c r="I26" s="434" t="s">
        <v>274</v>
      </c>
      <c r="J26" s="436" t="s">
        <v>112</v>
      </c>
      <c r="K26" s="420">
        <v>1000</v>
      </c>
    </row>
    <row r="27" s="53" customFormat="1" ht="51.95" customHeight="1" spans="1:11">
      <c r="A27" s="58">
        <v>5</v>
      </c>
      <c r="B27" s="46" t="s">
        <v>2113</v>
      </c>
      <c r="C27" s="111" t="s">
        <v>2114</v>
      </c>
      <c r="D27" s="32" t="s">
        <v>2107</v>
      </c>
      <c r="E27" s="32" t="s">
        <v>2115</v>
      </c>
      <c r="F27" s="32" t="s">
        <v>109</v>
      </c>
      <c r="G27" s="38" t="s">
        <v>110</v>
      </c>
      <c r="H27" s="432" t="s">
        <v>2116</v>
      </c>
      <c r="I27" s="434" t="s">
        <v>106</v>
      </c>
      <c r="J27" s="436" t="s">
        <v>112</v>
      </c>
      <c r="K27" s="420" t="s">
        <v>2117</v>
      </c>
    </row>
    <row r="28" s="53" customFormat="1" ht="51.95" customHeight="1" spans="1:11">
      <c r="A28" s="58"/>
      <c r="B28" s="46"/>
      <c r="C28" s="111"/>
      <c r="D28" s="32"/>
      <c r="E28" s="32"/>
      <c r="F28" s="32" t="s">
        <v>109</v>
      </c>
      <c r="G28" s="38" t="s">
        <v>110</v>
      </c>
      <c r="H28" s="432" t="s">
        <v>2118</v>
      </c>
      <c r="I28" s="434" t="s">
        <v>274</v>
      </c>
      <c r="J28" s="436" t="s">
        <v>112</v>
      </c>
      <c r="K28" s="420" t="s">
        <v>1953</v>
      </c>
    </row>
    <row r="29" s="53" customFormat="1" ht="51.95" customHeight="1" spans="1:11">
      <c r="A29" s="58"/>
      <c r="B29" s="46"/>
      <c r="C29" s="111"/>
      <c r="D29" s="32"/>
      <c r="E29" s="32"/>
      <c r="F29" s="32" t="s">
        <v>109</v>
      </c>
      <c r="G29" s="38" t="s">
        <v>113</v>
      </c>
      <c r="H29" s="432" t="s">
        <v>2119</v>
      </c>
      <c r="I29" s="434" t="s">
        <v>274</v>
      </c>
      <c r="J29" s="436" t="s">
        <v>199</v>
      </c>
      <c r="K29" s="437">
        <v>1</v>
      </c>
    </row>
    <row r="30" s="53" customFormat="1" ht="51.95" customHeight="1" spans="1:11">
      <c r="A30" s="58"/>
      <c r="B30" s="46"/>
      <c r="C30" s="111"/>
      <c r="D30" s="32"/>
      <c r="E30" s="32"/>
      <c r="F30" s="32" t="s">
        <v>117</v>
      </c>
      <c r="G30" s="38" t="s">
        <v>118</v>
      </c>
      <c r="H30" s="432" t="s">
        <v>2120</v>
      </c>
      <c r="I30" s="434" t="s">
        <v>274</v>
      </c>
      <c r="J30" s="436" t="s">
        <v>112</v>
      </c>
      <c r="K30" s="420" t="s">
        <v>582</v>
      </c>
    </row>
    <row r="31" s="53" customFormat="1" ht="51.95" customHeight="1" spans="1:11">
      <c r="A31" s="58">
        <v>6</v>
      </c>
      <c r="B31" s="46" t="s">
        <v>2121</v>
      </c>
      <c r="C31" s="111" t="s">
        <v>2122</v>
      </c>
      <c r="D31" s="32" t="s">
        <v>2082</v>
      </c>
      <c r="E31" s="32" t="s">
        <v>2123</v>
      </c>
      <c r="F31" s="32" t="s">
        <v>109</v>
      </c>
      <c r="G31" s="38" t="s">
        <v>110</v>
      </c>
      <c r="H31" s="432" t="s">
        <v>2124</v>
      </c>
      <c r="I31" s="434" t="s">
        <v>274</v>
      </c>
      <c r="J31" s="436" t="s">
        <v>112</v>
      </c>
      <c r="K31" s="420" t="s">
        <v>719</v>
      </c>
    </row>
    <row r="32" s="53" customFormat="1" ht="51.95" customHeight="1" spans="1:11">
      <c r="A32" s="58"/>
      <c r="B32" s="46"/>
      <c r="C32" s="111"/>
      <c r="D32" s="32"/>
      <c r="E32" s="32"/>
      <c r="F32" s="32" t="s">
        <v>109</v>
      </c>
      <c r="G32" s="38" t="s">
        <v>110</v>
      </c>
      <c r="H32" s="432" t="s">
        <v>2125</v>
      </c>
      <c r="I32" s="434" t="s">
        <v>274</v>
      </c>
      <c r="J32" s="436" t="s">
        <v>199</v>
      </c>
      <c r="K32" s="437">
        <v>1</v>
      </c>
    </row>
    <row r="33" s="53" customFormat="1" ht="51.95" customHeight="1" spans="1:11">
      <c r="A33" s="58"/>
      <c r="B33" s="46"/>
      <c r="C33" s="111"/>
      <c r="D33" s="32"/>
      <c r="E33" s="32"/>
      <c r="F33" s="32" t="s">
        <v>109</v>
      </c>
      <c r="G33" s="38" t="s">
        <v>115</v>
      </c>
      <c r="H33" s="432" t="s">
        <v>2126</v>
      </c>
      <c r="I33" s="434" t="s">
        <v>274</v>
      </c>
      <c r="J33" s="436" t="s">
        <v>107</v>
      </c>
      <c r="K33" s="420" t="s">
        <v>692</v>
      </c>
    </row>
    <row r="34" s="53" customFormat="1" ht="51.95" customHeight="1" spans="1:11">
      <c r="A34" s="58"/>
      <c r="B34" s="46"/>
      <c r="C34" s="111"/>
      <c r="D34" s="32"/>
      <c r="E34" s="32"/>
      <c r="F34" s="32" t="s">
        <v>117</v>
      </c>
      <c r="G34" s="38" t="s">
        <v>118</v>
      </c>
      <c r="H34" s="432" t="s">
        <v>2127</v>
      </c>
      <c r="I34" s="434" t="s">
        <v>274</v>
      </c>
      <c r="J34" s="436" t="s">
        <v>199</v>
      </c>
      <c r="K34" s="437">
        <v>1</v>
      </c>
    </row>
  </sheetData>
  <mergeCells count="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8"/>
    <mergeCell ref="A19:A22"/>
    <mergeCell ref="A23:A26"/>
    <mergeCell ref="A27:A30"/>
    <mergeCell ref="A31:A34"/>
    <mergeCell ref="B9:B10"/>
    <mergeCell ref="B11:B14"/>
    <mergeCell ref="B15:B18"/>
    <mergeCell ref="B19:B22"/>
    <mergeCell ref="B23:B26"/>
    <mergeCell ref="B27:B30"/>
    <mergeCell ref="B31:B34"/>
    <mergeCell ref="C9:C10"/>
    <mergeCell ref="C11:C14"/>
    <mergeCell ref="C15:C18"/>
    <mergeCell ref="C19:C22"/>
    <mergeCell ref="C23:C26"/>
    <mergeCell ref="C27:C30"/>
    <mergeCell ref="C31:C34"/>
    <mergeCell ref="D9:D10"/>
    <mergeCell ref="D11:D14"/>
    <mergeCell ref="D15:D18"/>
    <mergeCell ref="D19:D22"/>
    <mergeCell ref="D23:D26"/>
    <mergeCell ref="D27:D30"/>
    <mergeCell ref="D31:D34"/>
    <mergeCell ref="E9:E10"/>
    <mergeCell ref="E11:E14"/>
    <mergeCell ref="E15:E18"/>
    <mergeCell ref="E19:E22"/>
    <mergeCell ref="E23:E26"/>
    <mergeCell ref="E27:E30"/>
    <mergeCell ref="E31:E34"/>
    <mergeCell ref="I9:I10"/>
    <mergeCell ref="J9:J10"/>
    <mergeCell ref="K9:K10"/>
  </mergeCells>
  <pageMargins left="0.75" right="0.75" top="1" bottom="1" header="0.5" footer="0.5"/>
  <pageSetup paperSize="9" scale="76"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P74"/>
  <sheetViews>
    <sheetView zoomScale="55" zoomScaleNormal="55" workbookViewId="0">
      <selection activeCell="C6" sqref="C6:E7"/>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8.40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2128</v>
      </c>
      <c r="C3" s="59"/>
      <c r="D3" s="59"/>
      <c r="E3" s="59"/>
      <c r="F3" s="59" t="s">
        <v>75</v>
      </c>
      <c r="G3" s="60" t="s">
        <v>2129</v>
      </c>
      <c r="H3" s="60"/>
      <c r="I3" s="60"/>
      <c r="J3" s="60"/>
      <c r="K3" s="73"/>
    </row>
    <row r="4" s="2" customFormat="1" ht="69" customHeight="1" spans="1:11">
      <c r="A4" s="58" t="s">
        <v>76</v>
      </c>
      <c r="B4" s="59" t="s">
        <v>77</v>
      </c>
      <c r="C4" s="60">
        <v>92</v>
      </c>
      <c r="D4" s="60"/>
      <c r="E4" s="60"/>
      <c r="F4" s="59" t="s">
        <v>78</v>
      </c>
      <c r="G4" s="60">
        <v>5</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58">
        <v>2374.49</v>
      </c>
      <c r="D6" s="58"/>
      <c r="E6" s="58"/>
      <c r="F6" s="58" t="s">
        <v>84</v>
      </c>
      <c r="G6" s="64">
        <f>7455.75-560</f>
        <v>6895.75</v>
      </c>
      <c r="H6" s="64"/>
      <c r="I6" s="64"/>
      <c r="J6" s="64"/>
      <c r="K6" s="74"/>
    </row>
    <row r="7" s="2" customFormat="1" ht="53" customHeight="1" spans="1:11">
      <c r="A7" s="66"/>
      <c r="B7" s="20" t="s">
        <v>85</v>
      </c>
      <c r="C7" s="58">
        <f>5081.26-560</f>
        <v>4521.26</v>
      </c>
      <c r="D7" s="58"/>
      <c r="E7" s="58"/>
      <c r="F7" s="58" t="s">
        <v>86</v>
      </c>
      <c r="G7" s="64"/>
      <c r="H7" s="64"/>
      <c r="I7" s="64"/>
      <c r="J7" s="64"/>
      <c r="K7" s="74"/>
    </row>
    <row r="8" s="53" customFormat="1" ht="409" customHeight="1" spans="1:11">
      <c r="A8" s="21" t="s">
        <v>87</v>
      </c>
      <c r="B8" s="418" t="s">
        <v>2130</v>
      </c>
      <c r="C8" s="419"/>
      <c r="D8" s="419"/>
      <c r="E8" s="419"/>
      <c r="F8" s="419"/>
      <c r="G8" s="419"/>
      <c r="H8" s="419"/>
      <c r="I8" s="419"/>
      <c r="J8" s="419"/>
      <c r="K8" s="422"/>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2131</v>
      </c>
      <c r="C11" s="29" t="s">
        <v>2132</v>
      </c>
      <c r="D11" s="30" t="s">
        <v>2133</v>
      </c>
      <c r="E11" s="30" t="s">
        <v>564</v>
      </c>
      <c r="F11" s="29" t="s">
        <v>109</v>
      </c>
      <c r="G11" s="124" t="s">
        <v>110</v>
      </c>
      <c r="H11" s="38" t="s">
        <v>2134</v>
      </c>
      <c r="I11" s="38" t="s">
        <v>106</v>
      </c>
      <c r="J11" s="38" t="s">
        <v>112</v>
      </c>
      <c r="K11" s="38" t="s">
        <v>1140</v>
      </c>
    </row>
    <row r="12" s="53" customFormat="1" ht="76" customHeight="1" spans="1:11">
      <c r="A12" s="58"/>
      <c r="B12" s="28"/>
      <c r="C12" s="30"/>
      <c r="D12" s="30"/>
      <c r="E12" s="30"/>
      <c r="F12" s="35"/>
      <c r="G12" s="216"/>
      <c r="H12" s="38" t="s">
        <v>2135</v>
      </c>
      <c r="I12" s="38" t="s">
        <v>106</v>
      </c>
      <c r="J12" s="38" t="s">
        <v>112</v>
      </c>
      <c r="K12" s="38" t="s">
        <v>2136</v>
      </c>
    </row>
    <row r="13" s="53" customFormat="1" ht="185" customHeight="1" spans="1:11">
      <c r="A13" s="58"/>
      <c r="B13" s="28"/>
      <c r="C13" s="30"/>
      <c r="D13" s="30"/>
      <c r="E13" s="30"/>
      <c r="F13" s="35" t="s">
        <v>103</v>
      </c>
      <c r="G13" s="216" t="s">
        <v>104</v>
      </c>
      <c r="H13" s="38" t="s">
        <v>2137</v>
      </c>
      <c r="I13" s="38" t="s">
        <v>106</v>
      </c>
      <c r="J13" s="38" t="s">
        <v>107</v>
      </c>
      <c r="K13" s="38" t="s">
        <v>415</v>
      </c>
    </row>
    <row r="14" s="53" customFormat="1" ht="78" customHeight="1" spans="1:11">
      <c r="A14" s="58"/>
      <c r="B14" s="28"/>
      <c r="C14" s="30"/>
      <c r="D14" s="30"/>
      <c r="E14" s="30"/>
      <c r="F14" s="38" t="s">
        <v>117</v>
      </c>
      <c r="G14" s="38" t="s">
        <v>181</v>
      </c>
      <c r="H14" s="38" t="s">
        <v>2138</v>
      </c>
      <c r="I14" s="38" t="s">
        <v>106</v>
      </c>
      <c r="J14" s="38" t="s">
        <v>2139</v>
      </c>
      <c r="K14" s="38" t="s">
        <v>2139</v>
      </c>
    </row>
    <row r="15" s="53" customFormat="1" ht="53" customHeight="1" spans="1:11">
      <c r="A15" s="58">
        <v>2</v>
      </c>
      <c r="B15" s="46" t="s">
        <v>2140</v>
      </c>
      <c r="C15" s="32" t="s">
        <v>2141</v>
      </c>
      <c r="D15" s="32" t="s">
        <v>2142</v>
      </c>
      <c r="E15" s="32" t="s">
        <v>2143</v>
      </c>
      <c r="F15" s="32" t="s">
        <v>109</v>
      </c>
      <c r="G15" s="32" t="s">
        <v>110</v>
      </c>
      <c r="H15" s="77" t="s">
        <v>2144</v>
      </c>
      <c r="I15" s="77" t="s">
        <v>106</v>
      </c>
      <c r="J15" s="77" t="s">
        <v>199</v>
      </c>
      <c r="K15" s="77" t="s">
        <v>2145</v>
      </c>
    </row>
    <row r="16" s="53" customFormat="1" ht="65" customHeight="1" spans="1:11">
      <c r="A16" s="58"/>
      <c r="B16" s="46"/>
      <c r="C16" s="32"/>
      <c r="D16" s="32"/>
      <c r="E16" s="32"/>
      <c r="F16" s="32"/>
      <c r="G16" s="32"/>
      <c r="H16" s="77" t="s">
        <v>2146</v>
      </c>
      <c r="I16" s="77" t="s">
        <v>106</v>
      </c>
      <c r="J16" s="77" t="s">
        <v>199</v>
      </c>
      <c r="K16" s="77" t="s">
        <v>2147</v>
      </c>
    </row>
    <row r="17" s="53" customFormat="1" ht="65" customHeight="1" spans="1:11">
      <c r="A17" s="58"/>
      <c r="B17" s="46"/>
      <c r="C17" s="32"/>
      <c r="D17" s="32"/>
      <c r="E17" s="32"/>
      <c r="F17" s="32"/>
      <c r="G17" s="32"/>
      <c r="H17" s="77" t="s">
        <v>2148</v>
      </c>
      <c r="I17" s="77" t="s">
        <v>106</v>
      </c>
      <c r="J17" s="48" t="s">
        <v>199</v>
      </c>
      <c r="K17" s="77" t="s">
        <v>2149</v>
      </c>
    </row>
    <row r="18" s="53" customFormat="1" ht="137" customHeight="1" spans="1:11">
      <c r="A18" s="58"/>
      <c r="B18" s="46"/>
      <c r="C18" s="32"/>
      <c r="D18" s="32"/>
      <c r="E18" s="32"/>
      <c r="F18" s="32" t="s">
        <v>103</v>
      </c>
      <c r="G18" s="32" t="s">
        <v>104</v>
      </c>
      <c r="H18" s="77" t="s">
        <v>2150</v>
      </c>
      <c r="I18" s="38" t="s">
        <v>106</v>
      </c>
      <c r="J18" s="38" t="s">
        <v>107</v>
      </c>
      <c r="K18" s="77" t="s">
        <v>2151</v>
      </c>
    </row>
    <row r="19" s="53" customFormat="1" ht="78" customHeight="1" spans="1:11">
      <c r="A19" s="58"/>
      <c r="B19" s="46"/>
      <c r="C19" s="32"/>
      <c r="D19" s="32"/>
      <c r="E19" s="32"/>
      <c r="F19" s="32" t="s">
        <v>117</v>
      </c>
      <c r="G19" s="38" t="s">
        <v>181</v>
      </c>
      <c r="H19" s="38" t="s">
        <v>2138</v>
      </c>
      <c r="I19" s="38" t="s">
        <v>106</v>
      </c>
      <c r="J19" s="38" t="s">
        <v>2139</v>
      </c>
      <c r="K19" s="38" t="s">
        <v>2139</v>
      </c>
    </row>
    <row r="20" s="53" customFormat="1" ht="51" spans="1:11">
      <c r="A20" s="58">
        <v>3</v>
      </c>
      <c r="B20" s="46" t="s">
        <v>2152</v>
      </c>
      <c r="C20" s="32" t="s">
        <v>2153</v>
      </c>
      <c r="D20" s="32" t="s">
        <v>233</v>
      </c>
      <c r="E20" s="32" t="s">
        <v>2154</v>
      </c>
      <c r="F20" s="32" t="s">
        <v>117</v>
      </c>
      <c r="G20" s="38" t="s">
        <v>181</v>
      </c>
      <c r="H20" s="38" t="s">
        <v>2155</v>
      </c>
      <c r="I20" s="38" t="s">
        <v>106</v>
      </c>
      <c r="J20" s="38" t="s">
        <v>199</v>
      </c>
      <c r="K20" s="77">
        <v>1</v>
      </c>
    </row>
    <row r="21" s="52" customFormat="1" ht="51" spans="1:11">
      <c r="A21" s="58"/>
      <c r="B21" s="46"/>
      <c r="C21" s="32"/>
      <c r="D21" s="32"/>
      <c r="E21" s="32"/>
      <c r="F21" s="32" t="s">
        <v>109</v>
      </c>
      <c r="G21" s="38" t="s">
        <v>110</v>
      </c>
      <c r="H21" s="38" t="s">
        <v>2156</v>
      </c>
      <c r="I21" s="38" t="s">
        <v>106</v>
      </c>
      <c r="J21" s="48" t="s">
        <v>112</v>
      </c>
      <c r="K21" s="78" t="s">
        <v>863</v>
      </c>
    </row>
    <row r="22" s="52" customFormat="1" ht="35" customHeight="1" spans="1:11">
      <c r="A22" s="58"/>
      <c r="B22" s="46"/>
      <c r="C22" s="32"/>
      <c r="D22" s="32"/>
      <c r="E22" s="32"/>
      <c r="F22" s="32" t="s">
        <v>103</v>
      </c>
      <c r="G22" s="38" t="s">
        <v>104</v>
      </c>
      <c r="H22" s="38" t="s">
        <v>2157</v>
      </c>
      <c r="I22" s="38" t="s">
        <v>274</v>
      </c>
      <c r="J22" s="38" t="s">
        <v>107</v>
      </c>
      <c r="K22" s="38" t="s">
        <v>2158</v>
      </c>
    </row>
    <row r="23" s="52" customFormat="1" ht="35" customHeight="1" spans="1:11">
      <c r="A23" s="66"/>
      <c r="B23" s="46"/>
      <c r="C23" s="32"/>
      <c r="D23" s="32"/>
      <c r="E23" s="32"/>
      <c r="F23" s="32" t="s">
        <v>109</v>
      </c>
      <c r="G23" s="38" t="s">
        <v>115</v>
      </c>
      <c r="H23" s="38" t="s">
        <v>2159</v>
      </c>
      <c r="I23" s="38" t="s">
        <v>274</v>
      </c>
      <c r="J23" s="38" t="s">
        <v>107</v>
      </c>
      <c r="K23" s="38" t="s">
        <v>1180</v>
      </c>
    </row>
    <row r="24" s="417" customFormat="1" ht="33" customHeight="1" spans="1:94">
      <c r="A24" s="58"/>
      <c r="B24" s="46"/>
      <c r="C24" s="32"/>
      <c r="D24" s="32"/>
      <c r="E24" s="32"/>
      <c r="F24" s="32" t="s">
        <v>109</v>
      </c>
      <c r="G24" s="38" t="s">
        <v>113</v>
      </c>
      <c r="H24" s="38" t="s">
        <v>2160</v>
      </c>
      <c r="I24" s="38" t="s">
        <v>274</v>
      </c>
      <c r="J24" s="38" t="s">
        <v>199</v>
      </c>
      <c r="K24" s="77">
        <v>1</v>
      </c>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row>
    <row r="25" s="52" customFormat="1" ht="51" spans="1:11">
      <c r="A25" s="69">
        <v>4</v>
      </c>
      <c r="B25" s="34" t="s">
        <v>2161</v>
      </c>
      <c r="C25" s="35" t="s">
        <v>2162</v>
      </c>
      <c r="D25" s="35" t="s">
        <v>2163</v>
      </c>
      <c r="E25" s="35" t="s">
        <v>794</v>
      </c>
      <c r="F25" s="35" t="s">
        <v>109</v>
      </c>
      <c r="G25" s="216" t="s">
        <v>110</v>
      </c>
      <c r="H25" s="216" t="s">
        <v>2164</v>
      </c>
      <c r="I25" s="423"/>
      <c r="J25" s="423" t="s">
        <v>112</v>
      </c>
      <c r="K25" s="216" t="s">
        <v>2165</v>
      </c>
    </row>
    <row r="26" s="52" customFormat="1" ht="51" spans="1:11">
      <c r="A26" s="58"/>
      <c r="B26" s="46"/>
      <c r="C26" s="32"/>
      <c r="D26" s="32"/>
      <c r="E26" s="32"/>
      <c r="F26" s="32" t="s">
        <v>109</v>
      </c>
      <c r="G26" s="38" t="s">
        <v>110</v>
      </c>
      <c r="H26" s="38" t="s">
        <v>2166</v>
      </c>
      <c r="I26" s="401"/>
      <c r="J26" s="401" t="s">
        <v>112</v>
      </c>
      <c r="K26" s="38" t="s">
        <v>2167</v>
      </c>
    </row>
    <row r="27" s="52" customFormat="1" ht="51" spans="1:11">
      <c r="A27" s="58"/>
      <c r="B27" s="46"/>
      <c r="C27" s="32"/>
      <c r="D27" s="32"/>
      <c r="E27" s="32"/>
      <c r="F27" s="32" t="s">
        <v>109</v>
      </c>
      <c r="G27" s="38" t="s">
        <v>110</v>
      </c>
      <c r="H27" s="38" t="s">
        <v>2168</v>
      </c>
      <c r="I27" s="201"/>
      <c r="J27" s="401" t="s">
        <v>112</v>
      </c>
      <c r="K27" s="38" t="s">
        <v>2169</v>
      </c>
    </row>
    <row r="28" s="52" customFormat="1" ht="25.5" spans="1:11">
      <c r="A28" s="58"/>
      <c r="B28" s="46"/>
      <c r="C28" s="32"/>
      <c r="D28" s="32"/>
      <c r="E28" s="32"/>
      <c r="F28" s="32" t="s">
        <v>103</v>
      </c>
      <c r="G28" s="32" t="s">
        <v>104</v>
      </c>
      <c r="H28" s="38" t="s">
        <v>2170</v>
      </c>
      <c r="I28" s="38"/>
      <c r="J28" s="38" t="s">
        <v>107</v>
      </c>
      <c r="K28" s="38" t="s">
        <v>136</v>
      </c>
    </row>
    <row r="29" s="52" customFormat="1" ht="76.5" spans="1:11">
      <c r="A29" s="58"/>
      <c r="B29" s="46"/>
      <c r="C29" s="32"/>
      <c r="D29" s="32"/>
      <c r="E29" s="32"/>
      <c r="F29" s="32" t="s">
        <v>117</v>
      </c>
      <c r="G29" s="32" t="s">
        <v>118</v>
      </c>
      <c r="H29" s="38" t="s">
        <v>2171</v>
      </c>
      <c r="I29" s="38"/>
      <c r="J29" s="401" t="s">
        <v>112</v>
      </c>
      <c r="K29" s="38" t="s">
        <v>227</v>
      </c>
    </row>
    <row r="30" s="52" customFormat="1" ht="127.5" spans="1:11">
      <c r="A30" s="58">
        <v>5</v>
      </c>
      <c r="B30" s="46" t="s">
        <v>2172</v>
      </c>
      <c r="C30" s="32" t="s">
        <v>2173</v>
      </c>
      <c r="D30" s="32" t="s">
        <v>233</v>
      </c>
      <c r="E30" s="205">
        <v>20</v>
      </c>
      <c r="F30" s="32" t="s">
        <v>109</v>
      </c>
      <c r="G30" s="38" t="s">
        <v>110</v>
      </c>
      <c r="H30" s="38" t="s">
        <v>2174</v>
      </c>
      <c r="I30" s="38" t="s">
        <v>106</v>
      </c>
      <c r="J30" s="48" t="s">
        <v>2175</v>
      </c>
      <c r="K30" s="48" t="s">
        <v>2175</v>
      </c>
    </row>
    <row r="31" s="52" customFormat="1" ht="127.5" spans="1:11">
      <c r="A31" s="58"/>
      <c r="B31" s="46"/>
      <c r="C31" s="32"/>
      <c r="D31" s="32"/>
      <c r="E31" s="32"/>
      <c r="F31" s="32"/>
      <c r="G31" s="38" t="s">
        <v>113</v>
      </c>
      <c r="H31" s="38" t="s">
        <v>2176</v>
      </c>
      <c r="I31" s="38" t="s">
        <v>106</v>
      </c>
      <c r="J31" s="424" t="s">
        <v>112</v>
      </c>
      <c r="K31" s="77">
        <v>0.9</v>
      </c>
    </row>
    <row r="32" s="52" customFormat="1" ht="51" spans="1:11">
      <c r="A32" s="58"/>
      <c r="B32" s="46"/>
      <c r="C32" s="32"/>
      <c r="D32" s="32"/>
      <c r="E32" s="32"/>
      <c r="F32" s="32" t="s">
        <v>117</v>
      </c>
      <c r="G32" s="38" t="s">
        <v>181</v>
      </c>
      <c r="H32" s="38" t="s">
        <v>2177</v>
      </c>
      <c r="I32" s="38" t="s">
        <v>106</v>
      </c>
      <c r="J32" s="48" t="s">
        <v>2178</v>
      </c>
      <c r="K32" s="77" t="s">
        <v>2178</v>
      </c>
    </row>
    <row r="33" s="52" customFormat="1" ht="51" spans="1:11">
      <c r="A33" s="58"/>
      <c r="B33" s="46"/>
      <c r="C33" s="32"/>
      <c r="D33" s="32"/>
      <c r="E33" s="32"/>
      <c r="F33" s="32" t="s">
        <v>103</v>
      </c>
      <c r="G33" s="38" t="s">
        <v>104</v>
      </c>
      <c r="H33" s="38" t="s">
        <v>2179</v>
      </c>
      <c r="I33" s="38" t="s">
        <v>106</v>
      </c>
      <c r="J33" s="424" t="s">
        <v>112</v>
      </c>
      <c r="K33" s="77" t="s">
        <v>2180</v>
      </c>
    </row>
    <row r="34" s="52" customFormat="1" ht="76.5" spans="1:11">
      <c r="A34" s="58">
        <v>6</v>
      </c>
      <c r="B34" s="46" t="s">
        <v>2181</v>
      </c>
      <c r="C34" s="32" t="s">
        <v>2182</v>
      </c>
      <c r="D34" s="32" t="s">
        <v>2183</v>
      </c>
      <c r="E34" s="205">
        <v>100</v>
      </c>
      <c r="F34" s="420" t="s">
        <v>109</v>
      </c>
      <c r="G34" s="32" t="s">
        <v>110</v>
      </c>
      <c r="H34" s="38" t="s">
        <v>2184</v>
      </c>
      <c r="I34" s="38" t="s">
        <v>106</v>
      </c>
      <c r="J34" s="424" t="s">
        <v>112</v>
      </c>
      <c r="K34" s="38" t="s">
        <v>2185</v>
      </c>
    </row>
    <row r="35" s="52" customFormat="1" ht="51" spans="1:11">
      <c r="A35" s="58"/>
      <c r="B35" s="46"/>
      <c r="C35" s="32"/>
      <c r="D35" s="32"/>
      <c r="E35" s="32"/>
      <c r="F35" s="420"/>
      <c r="G35" s="32" t="s">
        <v>113</v>
      </c>
      <c r="H35" s="38" t="s">
        <v>2186</v>
      </c>
      <c r="I35" s="38" t="s">
        <v>106</v>
      </c>
      <c r="J35" s="424" t="s">
        <v>199</v>
      </c>
      <c r="K35" s="77">
        <v>1</v>
      </c>
    </row>
    <row r="36" s="52" customFormat="1" ht="76.5" spans="1:11">
      <c r="A36" s="58"/>
      <c r="B36" s="46"/>
      <c r="C36" s="32"/>
      <c r="D36" s="32"/>
      <c r="E36" s="32"/>
      <c r="F36" s="420"/>
      <c r="G36" s="38" t="s">
        <v>115</v>
      </c>
      <c r="H36" s="38" t="s">
        <v>2187</v>
      </c>
      <c r="I36" s="38" t="s">
        <v>106</v>
      </c>
      <c r="J36" s="424" t="s">
        <v>112</v>
      </c>
      <c r="K36" s="77">
        <v>0.95</v>
      </c>
    </row>
    <row r="37" s="52" customFormat="1" ht="25.5" spans="1:11">
      <c r="A37" s="58"/>
      <c r="B37" s="46"/>
      <c r="C37" s="32"/>
      <c r="D37" s="32"/>
      <c r="E37" s="32"/>
      <c r="F37" s="32" t="s">
        <v>103</v>
      </c>
      <c r="G37" s="38" t="s">
        <v>104</v>
      </c>
      <c r="H37" s="38" t="s">
        <v>2188</v>
      </c>
      <c r="I37" s="38" t="s">
        <v>106</v>
      </c>
      <c r="J37" s="425" t="s">
        <v>107</v>
      </c>
      <c r="K37" s="38" t="s">
        <v>253</v>
      </c>
    </row>
    <row r="38" s="52" customFormat="1" ht="76.5" spans="1:11">
      <c r="A38" s="58"/>
      <c r="B38" s="153"/>
      <c r="C38" s="154"/>
      <c r="D38" s="154"/>
      <c r="E38" s="154"/>
      <c r="F38" s="154" t="s">
        <v>117</v>
      </c>
      <c r="G38" s="421" t="s">
        <v>118</v>
      </c>
      <c r="H38" s="421" t="s">
        <v>2189</v>
      </c>
      <c r="I38" s="421" t="s">
        <v>106</v>
      </c>
      <c r="J38" s="426" t="s">
        <v>199</v>
      </c>
      <c r="K38" s="427">
        <v>1</v>
      </c>
    </row>
    <row r="39" s="52" customFormat="1" ht="37" customHeight="1" spans="1:11">
      <c r="A39" s="58">
        <v>7</v>
      </c>
      <c r="B39" s="28" t="s">
        <v>2190</v>
      </c>
      <c r="C39" s="29" t="s">
        <v>2191</v>
      </c>
      <c r="D39" s="30" t="s">
        <v>233</v>
      </c>
      <c r="E39" s="30" t="s">
        <v>2192</v>
      </c>
      <c r="F39" s="32" t="s">
        <v>109</v>
      </c>
      <c r="G39" s="38" t="s">
        <v>110</v>
      </c>
      <c r="H39" s="38" t="s">
        <v>2193</v>
      </c>
      <c r="I39" s="401"/>
      <c r="J39" s="421" t="s">
        <v>1776</v>
      </c>
      <c r="K39" s="38" t="s">
        <v>1291</v>
      </c>
    </row>
    <row r="40" s="52" customFormat="1" ht="33" customHeight="1" spans="1:11">
      <c r="A40" s="58"/>
      <c r="B40" s="28"/>
      <c r="C40" s="30"/>
      <c r="D40" s="30"/>
      <c r="E40" s="30"/>
      <c r="F40" s="32" t="s">
        <v>109</v>
      </c>
      <c r="G40" s="38" t="s">
        <v>113</v>
      </c>
      <c r="H40" s="38" t="s">
        <v>722</v>
      </c>
      <c r="I40" s="38"/>
      <c r="J40" s="421" t="s">
        <v>1776</v>
      </c>
      <c r="K40" s="38" t="s">
        <v>1140</v>
      </c>
    </row>
    <row r="41" s="52" customFormat="1" ht="51" spans="1:11">
      <c r="A41" s="58"/>
      <c r="B41" s="28"/>
      <c r="C41" s="30"/>
      <c r="D41" s="30"/>
      <c r="E41" s="30"/>
      <c r="F41" s="32" t="s">
        <v>109</v>
      </c>
      <c r="G41" s="38" t="s">
        <v>115</v>
      </c>
      <c r="H41" s="38" t="s">
        <v>2194</v>
      </c>
      <c r="I41" s="401"/>
      <c r="J41" s="421" t="s">
        <v>1776</v>
      </c>
      <c r="K41" s="77">
        <v>0.9</v>
      </c>
    </row>
    <row r="42" s="52" customFormat="1" ht="51" spans="1:11">
      <c r="A42" s="58"/>
      <c r="B42" s="28"/>
      <c r="C42" s="30"/>
      <c r="D42" s="30"/>
      <c r="E42" s="30"/>
      <c r="F42" s="32" t="s">
        <v>103</v>
      </c>
      <c r="G42" s="38" t="s">
        <v>725</v>
      </c>
      <c r="H42" s="38" t="s">
        <v>2195</v>
      </c>
      <c r="I42" s="428"/>
      <c r="J42" s="421" t="s">
        <v>2196</v>
      </c>
      <c r="K42" s="38" t="s">
        <v>2197</v>
      </c>
    </row>
    <row r="43" s="52" customFormat="1" ht="341" customHeight="1" spans="1:11">
      <c r="A43" s="58"/>
      <c r="B43" s="28"/>
      <c r="C43" s="30"/>
      <c r="D43" s="30"/>
      <c r="E43" s="30"/>
      <c r="F43" s="32" t="s">
        <v>117</v>
      </c>
      <c r="G43" s="38" t="s">
        <v>118</v>
      </c>
      <c r="H43" s="38" t="s">
        <v>2198</v>
      </c>
      <c r="I43" s="38"/>
      <c r="J43" s="421" t="s">
        <v>1776</v>
      </c>
      <c r="K43" s="38" t="s">
        <v>146</v>
      </c>
    </row>
    <row r="44" s="52" customFormat="1" ht="51" spans="1:11">
      <c r="A44" s="58">
        <v>8</v>
      </c>
      <c r="B44" s="46" t="s">
        <v>2199</v>
      </c>
      <c r="C44" s="32" t="s">
        <v>2200</v>
      </c>
      <c r="D44" s="32" t="s">
        <v>233</v>
      </c>
      <c r="E44" s="32" t="s">
        <v>2201</v>
      </c>
      <c r="F44" s="32" t="s">
        <v>109</v>
      </c>
      <c r="G44" s="38" t="s">
        <v>110</v>
      </c>
      <c r="H44" s="38" t="s">
        <v>2202</v>
      </c>
      <c r="I44" s="38"/>
      <c r="J44" s="671" t="s">
        <v>199</v>
      </c>
      <c r="K44" s="38" t="s">
        <v>2203</v>
      </c>
    </row>
    <row r="45" s="52" customFormat="1" ht="51" spans="1:11">
      <c r="A45" s="58"/>
      <c r="B45" s="46"/>
      <c r="C45" s="32"/>
      <c r="D45" s="32"/>
      <c r="E45" s="32"/>
      <c r="F45" s="32" t="s">
        <v>109</v>
      </c>
      <c r="G45" s="38" t="s">
        <v>113</v>
      </c>
      <c r="H45" s="38" t="s">
        <v>239</v>
      </c>
      <c r="I45" s="38"/>
      <c r="J45" s="421" t="s">
        <v>199</v>
      </c>
      <c r="K45" s="77">
        <v>1</v>
      </c>
    </row>
    <row r="46" s="52" customFormat="1" ht="51" spans="1:11">
      <c r="A46" s="58"/>
      <c r="B46" s="46"/>
      <c r="C46" s="32"/>
      <c r="D46" s="32"/>
      <c r="E46" s="32"/>
      <c r="F46" s="32" t="s">
        <v>103</v>
      </c>
      <c r="G46" s="38" t="s">
        <v>725</v>
      </c>
      <c r="H46" s="38" t="s">
        <v>2204</v>
      </c>
      <c r="I46" s="38"/>
      <c r="J46" s="421" t="s">
        <v>2196</v>
      </c>
      <c r="K46" s="38" t="s">
        <v>830</v>
      </c>
    </row>
    <row r="47" s="52" customFormat="1" ht="51" spans="1:11">
      <c r="A47" s="152"/>
      <c r="B47" s="153"/>
      <c r="C47" s="154"/>
      <c r="D47" s="154"/>
      <c r="E47" s="154"/>
      <c r="F47" s="154" t="s">
        <v>117</v>
      </c>
      <c r="G47" s="38" t="s">
        <v>118</v>
      </c>
      <c r="H47" s="421" t="s">
        <v>612</v>
      </c>
      <c r="I47" s="421"/>
      <c r="J47" s="421" t="s">
        <v>1776</v>
      </c>
      <c r="K47" s="77">
        <v>0.9</v>
      </c>
    </row>
    <row r="48" s="52" customFormat="1" ht="65" customHeight="1"/>
    <row r="49" s="52" customFormat="1" ht="33" customHeight="1"/>
    <row r="50" s="52" customFormat="1" ht="37" customHeight="1"/>
    <row r="51" s="52" customFormat="1"/>
    <row r="52" s="52" customFormat="1"/>
    <row r="53" s="52" customFormat="1" ht="69" customHeight="1"/>
    <row r="54" s="52" customFormat="1" ht="148" customHeight="1"/>
    <row r="55" s="52" customFormat="1" ht="57" customHeight="1"/>
    <row r="56" s="52" customFormat="1" ht="55" customHeight="1"/>
    <row r="57" s="52" customFormat="1" ht="76" customHeight="1"/>
    <row r="58" s="52" customFormat="1" ht="69" customHeight="1"/>
    <row r="59" s="52" customFormat="1" ht="146" customHeight="1"/>
    <row r="60" s="52" customFormat="1"/>
    <row r="61" s="52" customFormat="1"/>
    <row r="62" s="52" customFormat="1"/>
    <row r="63" s="52" customFormat="1"/>
    <row r="64" s="52" customFormat="1"/>
    <row r="65" s="52" customFormat="1"/>
    <row r="66" s="52" customFormat="1" ht="142" customHeight="1"/>
    <row r="67" s="52" customFormat="1"/>
    <row r="68" s="52" customFormat="1" ht="59" customHeight="1"/>
    <row r="69" s="52" customFormat="1"/>
    <row r="70" s="52" customFormat="1" ht="136" customHeight="1"/>
    <row r="71" s="52" customFormat="1" ht="67" customHeight="1"/>
    <row r="72" s="52" customFormat="1" ht="90" customHeight="1"/>
    <row r="73" s="52" customFormat="1"/>
    <row r="74" s="52" customFormat="1"/>
  </sheetData>
  <mergeCells count="68">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9"/>
    <mergeCell ref="A20:A24"/>
    <mergeCell ref="A25:A29"/>
    <mergeCell ref="A30:A33"/>
    <mergeCell ref="A34:A38"/>
    <mergeCell ref="A39:A43"/>
    <mergeCell ref="A44:A47"/>
    <mergeCell ref="B9:B10"/>
    <mergeCell ref="B11:B14"/>
    <mergeCell ref="B15:B19"/>
    <mergeCell ref="B20:B24"/>
    <mergeCell ref="B25:B29"/>
    <mergeCell ref="B30:B33"/>
    <mergeCell ref="B34:B38"/>
    <mergeCell ref="B39:B43"/>
    <mergeCell ref="B44:B47"/>
    <mergeCell ref="C9:C10"/>
    <mergeCell ref="C11:C14"/>
    <mergeCell ref="C15:C19"/>
    <mergeCell ref="C20:C24"/>
    <mergeCell ref="C25:C29"/>
    <mergeCell ref="C30:C33"/>
    <mergeCell ref="C34:C38"/>
    <mergeCell ref="C39:C43"/>
    <mergeCell ref="C44:C47"/>
    <mergeCell ref="D9:D10"/>
    <mergeCell ref="D11:D14"/>
    <mergeCell ref="D15:D19"/>
    <mergeCell ref="D20:D24"/>
    <mergeCell ref="D25:D29"/>
    <mergeCell ref="D30:D33"/>
    <mergeCell ref="D34:D38"/>
    <mergeCell ref="D39:D43"/>
    <mergeCell ref="D44:D47"/>
    <mergeCell ref="E9:E10"/>
    <mergeCell ref="E11:E14"/>
    <mergeCell ref="E15:E19"/>
    <mergeCell ref="E20:E24"/>
    <mergeCell ref="E25:E29"/>
    <mergeCell ref="E30:E33"/>
    <mergeCell ref="E34:E38"/>
    <mergeCell ref="E39:E43"/>
    <mergeCell ref="E44:E47"/>
    <mergeCell ref="F11:F12"/>
    <mergeCell ref="F15:F17"/>
    <mergeCell ref="F30:F31"/>
    <mergeCell ref="F34:F36"/>
    <mergeCell ref="G11:G12"/>
    <mergeCell ref="G15:G17"/>
    <mergeCell ref="I9:I10"/>
    <mergeCell ref="J9:J10"/>
    <mergeCell ref="K9:K10"/>
  </mergeCells>
  <pageMargins left="0.75" right="0.75" top="1" bottom="1" header="0.5" footer="0.5"/>
  <pageSetup paperSize="9" scale="76" fitToHeight="0"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zoomScale="55" zoomScaleNormal="55" workbookViewId="0">
      <selection activeCell="A45" sqref="$A45:$XFD45"/>
    </sheetView>
  </sheetViews>
  <sheetFormatPr defaultColWidth="9" defaultRowHeight="16.5"/>
  <cols>
    <col min="1" max="1" width="12.175" style="1" customWidth="1"/>
    <col min="2" max="2" width="22.725" style="1" customWidth="1"/>
    <col min="3" max="3" width="39.3166666666667" style="1" customWidth="1"/>
    <col min="4" max="4" width="38.4"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4.5333333333333" style="414" customWidth="1"/>
    <col min="12" max="16384" width="9" style="1"/>
  </cols>
  <sheetData>
    <row r="1" s="1" customFormat="1" ht="34.95" customHeight="1" spans="1:11">
      <c r="A1" s="5"/>
      <c r="G1" s="4"/>
      <c r="K1" s="414"/>
    </row>
    <row r="2" s="1" customFormat="1" ht="65" customHeight="1" spans="1:11">
      <c r="A2" s="6" t="s">
        <v>72</v>
      </c>
      <c r="B2" s="6"/>
      <c r="C2" s="6"/>
      <c r="D2" s="6"/>
      <c r="E2" s="6"/>
      <c r="F2" s="6"/>
      <c r="G2" s="7"/>
      <c r="H2" s="6"/>
      <c r="I2" s="6"/>
      <c r="J2" s="6"/>
      <c r="K2" s="415"/>
    </row>
    <row r="3" s="2" customFormat="1" ht="69" customHeight="1" spans="1:11">
      <c r="A3" s="8" t="s">
        <v>73</v>
      </c>
      <c r="B3" s="80" t="s">
        <v>2205</v>
      </c>
      <c r="C3" s="80"/>
      <c r="D3" s="80"/>
      <c r="E3" s="80"/>
      <c r="F3" s="10" t="s">
        <v>75</v>
      </c>
      <c r="G3" s="11" t="s">
        <v>48</v>
      </c>
      <c r="H3" s="11"/>
      <c r="I3" s="11"/>
      <c r="J3" s="11"/>
      <c r="K3" s="39"/>
    </row>
    <row r="4" s="2" customFormat="1" ht="69" customHeight="1" spans="1:11">
      <c r="A4" s="8" t="s">
        <v>76</v>
      </c>
      <c r="B4" s="10" t="s">
        <v>77</v>
      </c>
      <c r="C4" s="12">
        <v>95</v>
      </c>
      <c r="D4" s="13"/>
      <c r="E4" s="14"/>
      <c r="F4" s="10" t="s">
        <v>78</v>
      </c>
      <c r="G4" s="11"/>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3076.86</v>
      </c>
      <c r="D6" s="17"/>
      <c r="E6" s="17"/>
      <c r="F6" s="8" t="s">
        <v>84</v>
      </c>
      <c r="G6" s="16">
        <f>SUM(C6:E7)</f>
        <v>3949.26</v>
      </c>
      <c r="H6" s="16"/>
      <c r="I6" s="16"/>
      <c r="J6" s="16"/>
      <c r="K6" s="41"/>
    </row>
    <row r="7" s="2" customFormat="1" ht="67" customHeight="1" spans="1:11">
      <c r="A7" s="19"/>
      <c r="B7" s="20" t="s">
        <v>85</v>
      </c>
      <c r="C7" s="17">
        <v>872.4</v>
      </c>
      <c r="D7" s="17"/>
      <c r="E7" s="17"/>
      <c r="F7" s="8" t="s">
        <v>86</v>
      </c>
      <c r="G7" s="16"/>
      <c r="H7" s="16"/>
      <c r="I7" s="16"/>
      <c r="J7" s="16"/>
      <c r="K7" s="41"/>
    </row>
    <row r="8" s="3" customFormat="1" ht="171" customHeight="1" spans="1:11">
      <c r="A8" s="21" t="s">
        <v>87</v>
      </c>
      <c r="B8" s="67" t="s">
        <v>2206</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68" customHeight="1" spans="1:11">
      <c r="A11" s="8">
        <v>1</v>
      </c>
      <c r="B11" s="28" t="s">
        <v>2207</v>
      </c>
      <c r="C11" s="29" t="s">
        <v>2208</v>
      </c>
      <c r="D11" s="30" t="s">
        <v>2209</v>
      </c>
      <c r="E11" s="30" t="s">
        <v>2210</v>
      </c>
      <c r="F11" s="32" t="s">
        <v>103</v>
      </c>
      <c r="G11" s="82" t="s">
        <v>104</v>
      </c>
      <c r="H11" s="82" t="s">
        <v>2211</v>
      </c>
      <c r="I11" s="82" t="s">
        <v>274</v>
      </c>
      <c r="J11" s="82" t="s">
        <v>107</v>
      </c>
      <c r="K11" s="33" t="s">
        <v>2212</v>
      </c>
    </row>
    <row r="12" s="3" customFormat="1" ht="65" customHeight="1" spans="1:11">
      <c r="A12" s="8"/>
      <c r="B12" s="28"/>
      <c r="C12" s="30"/>
      <c r="D12" s="30"/>
      <c r="E12" s="30"/>
      <c r="F12" s="32" t="s">
        <v>109</v>
      </c>
      <c r="G12" s="82" t="s">
        <v>110</v>
      </c>
      <c r="H12" s="82" t="s">
        <v>2213</v>
      </c>
      <c r="I12" s="82" t="s">
        <v>274</v>
      </c>
      <c r="J12" s="48" t="s">
        <v>112</v>
      </c>
      <c r="K12" s="33" t="s">
        <v>219</v>
      </c>
    </row>
    <row r="13" s="3" customFormat="1" ht="107" customHeight="1" spans="1:11">
      <c r="A13" s="8"/>
      <c r="B13" s="28"/>
      <c r="C13" s="30"/>
      <c r="D13" s="30"/>
      <c r="E13" s="30"/>
      <c r="F13" s="32" t="s">
        <v>109</v>
      </c>
      <c r="G13" s="82" t="s">
        <v>113</v>
      </c>
      <c r="H13" s="82" t="s">
        <v>2214</v>
      </c>
      <c r="I13" s="82" t="s">
        <v>274</v>
      </c>
      <c r="J13" s="82" t="s">
        <v>199</v>
      </c>
      <c r="K13" s="47">
        <v>1</v>
      </c>
    </row>
    <row r="14" s="3" customFormat="1" ht="69" customHeight="1" spans="1:11">
      <c r="A14" s="8"/>
      <c r="B14" s="28"/>
      <c r="C14" s="30"/>
      <c r="D14" s="30"/>
      <c r="E14" s="30"/>
      <c r="F14" s="32" t="s">
        <v>109</v>
      </c>
      <c r="G14" s="82" t="s">
        <v>113</v>
      </c>
      <c r="H14" s="82" t="s">
        <v>2215</v>
      </c>
      <c r="I14" s="82" t="s">
        <v>274</v>
      </c>
      <c r="J14" s="48" t="s">
        <v>112</v>
      </c>
      <c r="K14" s="47">
        <v>0.8</v>
      </c>
    </row>
    <row r="15" s="3" customFormat="1" ht="88" customHeight="1" spans="1:11">
      <c r="A15" s="8"/>
      <c r="B15" s="34"/>
      <c r="C15" s="30"/>
      <c r="D15" s="35"/>
      <c r="E15" s="35"/>
      <c r="F15" s="32" t="s">
        <v>117</v>
      </c>
      <c r="G15" s="82" t="s">
        <v>181</v>
      </c>
      <c r="H15" s="82" t="s">
        <v>2216</v>
      </c>
      <c r="I15" s="82" t="s">
        <v>106</v>
      </c>
      <c r="J15" s="82" t="s">
        <v>107</v>
      </c>
      <c r="K15" s="33" t="s">
        <v>2217</v>
      </c>
    </row>
    <row r="16" s="3" customFormat="1" ht="248" customHeight="1" spans="1:11">
      <c r="A16" s="8">
        <v>2</v>
      </c>
      <c r="B16" s="46" t="s">
        <v>2218</v>
      </c>
      <c r="C16" s="32" t="s">
        <v>2219</v>
      </c>
      <c r="D16" s="32" t="s">
        <v>2220</v>
      </c>
      <c r="E16" s="32" t="s">
        <v>2221</v>
      </c>
      <c r="F16" s="32" t="s">
        <v>109</v>
      </c>
      <c r="G16" s="82" t="s">
        <v>110</v>
      </c>
      <c r="H16" s="82" t="s">
        <v>2222</v>
      </c>
      <c r="I16" s="82" t="s">
        <v>274</v>
      </c>
      <c r="J16" s="48" t="s">
        <v>112</v>
      </c>
      <c r="K16" s="49" t="s">
        <v>241</v>
      </c>
    </row>
    <row r="17" s="3" customFormat="1" ht="248" customHeight="1" spans="1:11">
      <c r="A17" s="8"/>
      <c r="B17" s="46"/>
      <c r="C17" s="32"/>
      <c r="D17" s="32"/>
      <c r="E17" s="32"/>
      <c r="F17" s="32" t="s">
        <v>109</v>
      </c>
      <c r="G17" s="82" t="s">
        <v>113</v>
      </c>
      <c r="H17" s="82" t="s">
        <v>2223</v>
      </c>
      <c r="I17" s="82" t="s">
        <v>274</v>
      </c>
      <c r="J17" s="82" t="s">
        <v>199</v>
      </c>
      <c r="K17" s="49" t="s">
        <v>569</v>
      </c>
    </row>
    <row r="18" s="3" customFormat="1" ht="394" customHeight="1" spans="1:11">
      <c r="A18" s="8">
        <v>3</v>
      </c>
      <c r="B18" s="36" t="s">
        <v>2224</v>
      </c>
      <c r="C18" s="29" t="s">
        <v>2225</v>
      </c>
      <c r="D18" s="29" t="s">
        <v>2226</v>
      </c>
      <c r="E18" s="29" t="s">
        <v>2227</v>
      </c>
      <c r="F18" s="32" t="s">
        <v>109</v>
      </c>
      <c r="G18" s="82" t="s">
        <v>110</v>
      </c>
      <c r="H18" s="82" t="s">
        <v>2228</v>
      </c>
      <c r="I18" s="82" t="s">
        <v>274</v>
      </c>
      <c r="J18" s="48" t="s">
        <v>112</v>
      </c>
      <c r="K18" s="49" t="s">
        <v>241</v>
      </c>
    </row>
    <row r="19" s="3" customFormat="1" ht="394" customHeight="1" spans="1:11">
      <c r="A19" s="8"/>
      <c r="B19" s="28"/>
      <c r="C19" s="30"/>
      <c r="D19" s="30"/>
      <c r="E19" s="30"/>
      <c r="F19" s="32" t="s">
        <v>109</v>
      </c>
      <c r="G19" s="82" t="s">
        <v>113</v>
      </c>
      <c r="H19" s="82" t="s">
        <v>2229</v>
      </c>
      <c r="I19" s="82" t="s">
        <v>106</v>
      </c>
      <c r="J19" s="82" t="s">
        <v>199</v>
      </c>
      <c r="K19" s="49" t="s">
        <v>569</v>
      </c>
    </row>
    <row r="20" s="3" customFormat="1" ht="364" customHeight="1" spans="1:11">
      <c r="A20" s="8">
        <v>4</v>
      </c>
      <c r="B20" s="36" t="s">
        <v>2230</v>
      </c>
      <c r="C20" s="29" t="s">
        <v>2231</v>
      </c>
      <c r="D20" s="29" t="s">
        <v>2232</v>
      </c>
      <c r="E20" s="29" t="s">
        <v>2233</v>
      </c>
      <c r="F20" s="32" t="s">
        <v>109</v>
      </c>
      <c r="G20" s="82" t="s">
        <v>113</v>
      </c>
      <c r="H20" s="82" t="s">
        <v>2234</v>
      </c>
      <c r="I20" s="82" t="s">
        <v>274</v>
      </c>
      <c r="J20" s="48" t="s">
        <v>112</v>
      </c>
      <c r="K20" s="51">
        <v>0.9</v>
      </c>
    </row>
    <row r="21" s="3" customFormat="1" ht="364" customHeight="1" spans="1:11">
      <c r="A21" s="8"/>
      <c r="B21" s="28"/>
      <c r="C21" s="30"/>
      <c r="D21" s="30"/>
      <c r="E21" s="30"/>
      <c r="F21" s="32" t="s">
        <v>109</v>
      </c>
      <c r="G21" s="82" t="s">
        <v>115</v>
      </c>
      <c r="H21" s="82" t="s">
        <v>2235</v>
      </c>
      <c r="I21" s="82" t="s">
        <v>274</v>
      </c>
      <c r="J21" s="48" t="s">
        <v>112</v>
      </c>
      <c r="K21" s="51">
        <v>0.9</v>
      </c>
    </row>
    <row r="22" s="3" customFormat="1" ht="203" customHeight="1" spans="1:11">
      <c r="A22" s="8">
        <v>5</v>
      </c>
      <c r="B22" s="46" t="s">
        <v>2236</v>
      </c>
      <c r="C22" s="32" t="s">
        <v>2237</v>
      </c>
      <c r="D22" s="32" t="s">
        <v>2238</v>
      </c>
      <c r="E22" s="32" t="s">
        <v>2201</v>
      </c>
      <c r="F22" s="32" t="s">
        <v>109</v>
      </c>
      <c r="G22" s="82" t="s">
        <v>110</v>
      </c>
      <c r="H22" s="82" t="s">
        <v>2239</v>
      </c>
      <c r="I22" s="82" t="s">
        <v>106</v>
      </c>
      <c r="J22" s="48" t="s">
        <v>112</v>
      </c>
      <c r="K22" s="49" t="s">
        <v>1953</v>
      </c>
    </row>
    <row r="23" s="3" customFormat="1" ht="203" customHeight="1" spans="1:11">
      <c r="A23" s="8"/>
      <c r="B23" s="46"/>
      <c r="C23" s="32"/>
      <c r="D23" s="32"/>
      <c r="E23" s="32"/>
      <c r="F23" s="32" t="s">
        <v>109</v>
      </c>
      <c r="G23" s="82" t="s">
        <v>110</v>
      </c>
      <c r="H23" s="82" t="s">
        <v>2240</v>
      </c>
      <c r="I23" s="82" t="s">
        <v>106</v>
      </c>
      <c r="J23" s="48" t="s">
        <v>112</v>
      </c>
      <c r="K23" s="49" t="s">
        <v>146</v>
      </c>
    </row>
    <row r="24" s="3" customFormat="1" ht="244" customHeight="1" spans="1:11">
      <c r="A24" s="8">
        <v>6</v>
      </c>
      <c r="B24" s="46" t="s">
        <v>2241</v>
      </c>
      <c r="C24" s="32" t="s">
        <v>2242</v>
      </c>
      <c r="D24" s="32" t="s">
        <v>2243</v>
      </c>
      <c r="E24" s="32" t="s">
        <v>2244</v>
      </c>
      <c r="F24" s="32" t="s">
        <v>109</v>
      </c>
      <c r="G24" s="82" t="s">
        <v>110</v>
      </c>
      <c r="H24" s="82" t="s">
        <v>2245</v>
      </c>
      <c r="I24" s="82" t="s">
        <v>106</v>
      </c>
      <c r="J24" s="82" t="s">
        <v>199</v>
      </c>
      <c r="K24" s="49" t="s">
        <v>219</v>
      </c>
    </row>
    <row r="25" s="3" customFormat="1" ht="244" customHeight="1" spans="1:11">
      <c r="A25" s="8"/>
      <c r="B25" s="46"/>
      <c r="C25" s="32"/>
      <c r="D25" s="32"/>
      <c r="E25" s="32"/>
      <c r="F25" s="32" t="s">
        <v>109</v>
      </c>
      <c r="G25" s="82" t="s">
        <v>110</v>
      </c>
      <c r="H25" s="82" t="s">
        <v>2246</v>
      </c>
      <c r="I25" s="82" t="s">
        <v>106</v>
      </c>
      <c r="J25" s="48" t="s">
        <v>112</v>
      </c>
      <c r="K25" s="49" t="s">
        <v>241</v>
      </c>
    </row>
    <row r="26" s="3" customFormat="1" ht="244" customHeight="1" spans="1:11">
      <c r="A26" s="8"/>
      <c r="B26" s="46"/>
      <c r="C26" s="32"/>
      <c r="D26" s="32"/>
      <c r="E26" s="32"/>
      <c r="F26" s="32" t="s">
        <v>109</v>
      </c>
      <c r="G26" s="82" t="s">
        <v>115</v>
      </c>
      <c r="H26" s="82" t="s">
        <v>2247</v>
      </c>
      <c r="I26" s="82" t="s">
        <v>274</v>
      </c>
      <c r="J26" s="82" t="s">
        <v>199</v>
      </c>
      <c r="K26" s="49" t="s">
        <v>569</v>
      </c>
    </row>
    <row r="27" s="3" customFormat="1" ht="215" customHeight="1" spans="1:11">
      <c r="A27" s="8">
        <v>7</v>
      </c>
      <c r="B27" s="36" t="s">
        <v>2248</v>
      </c>
      <c r="C27" s="29" t="s">
        <v>2249</v>
      </c>
      <c r="D27" s="29" t="s">
        <v>2250</v>
      </c>
      <c r="E27" s="29" t="s">
        <v>2201</v>
      </c>
      <c r="F27" s="32" t="s">
        <v>109</v>
      </c>
      <c r="G27" s="82" t="s">
        <v>110</v>
      </c>
      <c r="H27" s="82" t="s">
        <v>2251</v>
      </c>
      <c r="I27" s="82" t="s">
        <v>106</v>
      </c>
      <c r="J27" s="48" t="s">
        <v>112</v>
      </c>
      <c r="K27" s="49" t="s">
        <v>146</v>
      </c>
    </row>
    <row r="28" s="3" customFormat="1" ht="215" customHeight="1" spans="1:11">
      <c r="A28" s="8"/>
      <c r="B28" s="28"/>
      <c r="C28" s="30"/>
      <c r="D28" s="30"/>
      <c r="E28" s="30"/>
      <c r="F28" s="32" t="s">
        <v>109</v>
      </c>
      <c r="G28" s="82" t="s">
        <v>110</v>
      </c>
      <c r="H28" s="82" t="s">
        <v>2252</v>
      </c>
      <c r="I28" s="82" t="s">
        <v>274</v>
      </c>
      <c r="J28" s="48" t="s">
        <v>112</v>
      </c>
      <c r="K28" s="49" t="s">
        <v>1308</v>
      </c>
    </row>
    <row r="29" s="3" customFormat="1" ht="400" customHeight="1" spans="1:11">
      <c r="A29" s="8">
        <v>8</v>
      </c>
      <c r="B29" s="46" t="s">
        <v>2253</v>
      </c>
      <c r="C29" s="32" t="s">
        <v>2254</v>
      </c>
      <c r="D29" s="32" t="s">
        <v>2255</v>
      </c>
      <c r="E29" s="32" t="s">
        <v>2256</v>
      </c>
      <c r="F29" s="32" t="s">
        <v>109</v>
      </c>
      <c r="G29" s="82" t="s">
        <v>110</v>
      </c>
      <c r="H29" s="82" t="s">
        <v>2257</v>
      </c>
      <c r="I29" s="82" t="s">
        <v>274</v>
      </c>
      <c r="J29" s="48" t="s">
        <v>112</v>
      </c>
      <c r="K29" s="49" t="s">
        <v>2258</v>
      </c>
    </row>
    <row r="30" s="3" customFormat="1" ht="400" customHeight="1" spans="1:11">
      <c r="A30" s="8"/>
      <c r="B30" s="46"/>
      <c r="C30" s="32"/>
      <c r="D30" s="32"/>
      <c r="E30" s="32"/>
      <c r="F30" s="32" t="s">
        <v>109</v>
      </c>
      <c r="G30" s="82" t="s">
        <v>110</v>
      </c>
      <c r="H30" s="82" t="s">
        <v>2259</v>
      </c>
      <c r="I30" s="82" t="s">
        <v>274</v>
      </c>
      <c r="J30" s="48" t="s">
        <v>112</v>
      </c>
      <c r="K30" s="49" t="s">
        <v>146</v>
      </c>
    </row>
    <row r="31" s="3" customFormat="1" ht="57" customHeight="1" spans="1:11">
      <c r="A31" s="8">
        <v>9</v>
      </c>
      <c r="B31" s="36" t="s">
        <v>2260</v>
      </c>
      <c r="C31" s="29" t="s">
        <v>2261</v>
      </c>
      <c r="D31" s="29" t="s">
        <v>2262</v>
      </c>
      <c r="E31" s="29" t="s">
        <v>2263</v>
      </c>
      <c r="F31" s="32" t="s">
        <v>103</v>
      </c>
      <c r="G31" s="82" t="s">
        <v>104</v>
      </c>
      <c r="H31" s="82" t="s">
        <v>1288</v>
      </c>
      <c r="I31" s="82" t="s">
        <v>274</v>
      </c>
      <c r="J31" s="82" t="str">
        <f>J38</f>
        <v>=</v>
      </c>
      <c r="K31" s="49" t="s">
        <v>2264</v>
      </c>
    </row>
    <row r="32" s="3" customFormat="1" ht="61" customHeight="1" spans="1:11">
      <c r="A32" s="8"/>
      <c r="B32" s="28"/>
      <c r="C32" s="30"/>
      <c r="D32" s="30"/>
      <c r="E32" s="30"/>
      <c r="F32" s="32" t="s">
        <v>109</v>
      </c>
      <c r="G32" s="82" t="s">
        <v>110</v>
      </c>
      <c r="H32" s="82" t="s">
        <v>2265</v>
      </c>
      <c r="I32" s="82" t="s">
        <v>274</v>
      </c>
      <c r="J32" s="48" t="s">
        <v>112</v>
      </c>
      <c r="K32" s="49" t="s">
        <v>2266</v>
      </c>
    </row>
    <row r="33" s="3" customFormat="1" ht="99" customHeight="1" spans="1:11">
      <c r="A33" s="8"/>
      <c r="B33" s="28"/>
      <c r="C33" s="30"/>
      <c r="D33" s="30"/>
      <c r="E33" s="30"/>
      <c r="F33" s="32" t="s">
        <v>109</v>
      </c>
      <c r="G33" s="82" t="s">
        <v>110</v>
      </c>
      <c r="H33" s="82" t="s">
        <v>2267</v>
      </c>
      <c r="I33" s="82" t="s">
        <v>106</v>
      </c>
      <c r="J33" s="48" t="s">
        <v>112</v>
      </c>
      <c r="K33" s="49" t="s">
        <v>146</v>
      </c>
    </row>
    <row r="34" s="3" customFormat="1" ht="54" customHeight="1" spans="1:11">
      <c r="A34" s="8"/>
      <c r="B34" s="28"/>
      <c r="C34" s="30"/>
      <c r="D34" s="30"/>
      <c r="E34" s="30"/>
      <c r="F34" s="32" t="s">
        <v>109</v>
      </c>
      <c r="G34" s="82" t="s">
        <v>113</v>
      </c>
      <c r="H34" s="82" t="s">
        <v>2268</v>
      </c>
      <c r="I34" s="82" t="s">
        <v>274</v>
      </c>
      <c r="J34" s="48" t="s">
        <v>112</v>
      </c>
      <c r="K34" s="49" t="s">
        <v>2269</v>
      </c>
    </row>
    <row r="35" s="3" customFormat="1" ht="83" customHeight="1" spans="1:11">
      <c r="A35" s="8"/>
      <c r="B35" s="34"/>
      <c r="C35" s="35"/>
      <c r="D35" s="35"/>
      <c r="E35" s="35"/>
      <c r="F35" s="32" t="s">
        <v>117</v>
      </c>
      <c r="G35" s="82" t="s">
        <v>181</v>
      </c>
      <c r="H35" s="32" t="s">
        <v>2270</v>
      </c>
      <c r="I35" s="82" t="s">
        <v>106</v>
      </c>
      <c r="J35" s="48" t="s">
        <v>112</v>
      </c>
      <c r="K35" s="49" t="s">
        <v>2271</v>
      </c>
    </row>
    <row r="36" s="3" customFormat="1" ht="72" customHeight="1" spans="1:11">
      <c r="A36" s="8">
        <v>10</v>
      </c>
      <c r="B36" s="36" t="s">
        <v>2272</v>
      </c>
      <c r="C36" s="29" t="s">
        <v>2273</v>
      </c>
      <c r="D36" s="29" t="s">
        <v>2274</v>
      </c>
      <c r="E36" s="29" t="s">
        <v>2275</v>
      </c>
      <c r="F36" s="32" t="s">
        <v>109</v>
      </c>
      <c r="G36" s="82" t="s">
        <v>110</v>
      </c>
      <c r="H36" s="82" t="s">
        <v>2276</v>
      </c>
      <c r="I36" s="82" t="s">
        <v>106</v>
      </c>
      <c r="J36" s="48" t="s">
        <v>112</v>
      </c>
      <c r="K36" s="49" t="s">
        <v>461</v>
      </c>
    </row>
    <row r="37" s="3" customFormat="1" ht="72" customHeight="1" spans="1:11">
      <c r="A37" s="8"/>
      <c r="B37" s="28"/>
      <c r="C37" s="30"/>
      <c r="D37" s="30"/>
      <c r="E37" s="30"/>
      <c r="F37" s="32" t="s">
        <v>109</v>
      </c>
      <c r="G37" s="82" t="s">
        <v>113</v>
      </c>
      <c r="H37" s="82" t="s">
        <v>2277</v>
      </c>
      <c r="I37" s="82" t="s">
        <v>106</v>
      </c>
      <c r="J37" s="48" t="s">
        <v>112</v>
      </c>
      <c r="K37" s="416">
        <v>0.975</v>
      </c>
    </row>
    <row r="38" s="3" customFormat="1" ht="129" customHeight="1" spans="1:11">
      <c r="A38" s="8">
        <v>11</v>
      </c>
      <c r="B38" s="36" t="s">
        <v>2278</v>
      </c>
      <c r="C38" s="29" t="s">
        <v>2279</v>
      </c>
      <c r="D38" s="29" t="s">
        <v>2262</v>
      </c>
      <c r="E38" s="29" t="s">
        <v>2280</v>
      </c>
      <c r="F38" s="32" t="s">
        <v>103</v>
      </c>
      <c r="G38" s="82" t="s">
        <v>104</v>
      </c>
      <c r="H38" s="82" t="s">
        <v>2281</v>
      </c>
      <c r="I38" s="82" t="s">
        <v>274</v>
      </c>
      <c r="J38" s="82" t="s">
        <v>199</v>
      </c>
      <c r="K38" s="49" t="s">
        <v>2282</v>
      </c>
    </row>
    <row r="39" s="3" customFormat="1" ht="62" customHeight="1" spans="1:11">
      <c r="A39" s="8"/>
      <c r="B39" s="28"/>
      <c r="C39" s="30"/>
      <c r="D39" s="30"/>
      <c r="E39" s="30"/>
      <c r="F39" s="32" t="s">
        <v>109</v>
      </c>
      <c r="G39" s="82" t="s">
        <v>110</v>
      </c>
      <c r="H39" s="82" t="s">
        <v>2283</v>
      </c>
      <c r="I39" s="82" t="s">
        <v>274</v>
      </c>
      <c r="J39" s="48" t="s">
        <v>112</v>
      </c>
      <c r="K39" s="49" t="s">
        <v>1877</v>
      </c>
    </row>
    <row r="40" s="3" customFormat="1" ht="62" customHeight="1" spans="1:11">
      <c r="A40" s="8"/>
      <c r="B40" s="28"/>
      <c r="C40" s="30"/>
      <c r="D40" s="30"/>
      <c r="E40" s="30"/>
      <c r="F40" s="32" t="s">
        <v>109</v>
      </c>
      <c r="G40" s="82" t="s">
        <v>110</v>
      </c>
      <c r="H40" s="82" t="s">
        <v>2284</v>
      </c>
      <c r="I40" s="82" t="s">
        <v>274</v>
      </c>
      <c r="J40" s="48" t="s">
        <v>112</v>
      </c>
      <c r="K40" s="51" t="s">
        <v>2285</v>
      </c>
    </row>
    <row r="41" s="3" customFormat="1" ht="49" customHeight="1" spans="1:11">
      <c r="A41" s="8"/>
      <c r="B41" s="28"/>
      <c r="C41" s="30"/>
      <c r="D41" s="30"/>
      <c r="E41" s="30"/>
      <c r="F41" s="32" t="s">
        <v>109</v>
      </c>
      <c r="G41" s="82" t="s">
        <v>113</v>
      </c>
      <c r="H41" s="82" t="s">
        <v>2286</v>
      </c>
      <c r="I41" s="82" t="s">
        <v>274</v>
      </c>
      <c r="J41" s="48" t="s">
        <v>112</v>
      </c>
      <c r="K41" s="51">
        <v>0.95</v>
      </c>
    </row>
    <row r="42" s="3" customFormat="1" ht="88" customHeight="1" spans="1:11">
      <c r="A42" s="8"/>
      <c r="B42" s="34"/>
      <c r="C42" s="35"/>
      <c r="D42" s="35"/>
      <c r="E42" s="35"/>
      <c r="F42" s="32" t="s">
        <v>117</v>
      </c>
      <c r="G42" s="82" t="s">
        <v>181</v>
      </c>
      <c r="H42" s="82" t="s">
        <v>2216</v>
      </c>
      <c r="I42" s="82" t="s">
        <v>106</v>
      </c>
      <c r="J42" s="82" t="s">
        <v>107</v>
      </c>
      <c r="K42" s="33" t="s">
        <v>2217</v>
      </c>
    </row>
    <row r="43" s="3" customFormat="1" ht="162" customHeight="1" spans="1:11">
      <c r="A43" s="8">
        <v>12</v>
      </c>
      <c r="B43" s="46" t="s">
        <v>2287</v>
      </c>
      <c r="C43" s="32" t="s">
        <v>2288</v>
      </c>
      <c r="D43" s="32" t="s">
        <v>2289</v>
      </c>
      <c r="E43" s="32" t="s">
        <v>2290</v>
      </c>
      <c r="F43" s="32" t="s">
        <v>109</v>
      </c>
      <c r="G43" s="82" t="s">
        <v>110</v>
      </c>
      <c r="H43" s="82" t="s">
        <v>2291</v>
      </c>
      <c r="I43" s="82" t="s">
        <v>274</v>
      </c>
      <c r="J43" s="48" t="s">
        <v>112</v>
      </c>
      <c r="K43" s="49" t="s">
        <v>227</v>
      </c>
    </row>
    <row r="44" s="3" customFormat="1" ht="162" customHeight="1" spans="1:11">
      <c r="A44" s="8"/>
      <c r="B44" s="46"/>
      <c r="C44" s="32"/>
      <c r="D44" s="32"/>
      <c r="E44" s="32"/>
      <c r="F44" s="32" t="s">
        <v>109</v>
      </c>
      <c r="G44" s="82" t="s">
        <v>110</v>
      </c>
      <c r="H44" s="82" t="s">
        <v>2292</v>
      </c>
      <c r="I44" s="82" t="s">
        <v>274</v>
      </c>
      <c r="J44" s="48" t="s">
        <v>112</v>
      </c>
      <c r="K44" s="49" t="s">
        <v>146</v>
      </c>
    </row>
  </sheetData>
  <mergeCells count="8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19"/>
    <mergeCell ref="A20:A21"/>
    <mergeCell ref="A22:A23"/>
    <mergeCell ref="A24:A26"/>
    <mergeCell ref="A27:A28"/>
    <mergeCell ref="A29:A30"/>
    <mergeCell ref="A31:A35"/>
    <mergeCell ref="A36:A37"/>
    <mergeCell ref="A38:A42"/>
    <mergeCell ref="A43:A44"/>
    <mergeCell ref="B9:B10"/>
    <mergeCell ref="B11:B15"/>
    <mergeCell ref="B16:B17"/>
    <mergeCell ref="B18:B19"/>
    <mergeCell ref="B20:B21"/>
    <mergeCell ref="B22:B23"/>
    <mergeCell ref="B24:B26"/>
    <mergeCell ref="B27:B28"/>
    <mergeCell ref="B29:B30"/>
    <mergeCell ref="B31:B35"/>
    <mergeCell ref="B36:B37"/>
    <mergeCell ref="B38:B42"/>
    <mergeCell ref="B43:B44"/>
    <mergeCell ref="C9:C10"/>
    <mergeCell ref="C11:C15"/>
    <mergeCell ref="C16:C17"/>
    <mergeCell ref="C18:C19"/>
    <mergeCell ref="C20:C21"/>
    <mergeCell ref="C22:C23"/>
    <mergeCell ref="C24:C26"/>
    <mergeCell ref="C27:C28"/>
    <mergeCell ref="C29:C30"/>
    <mergeCell ref="C31:C35"/>
    <mergeCell ref="C36:C37"/>
    <mergeCell ref="C38:C42"/>
    <mergeCell ref="C43:C44"/>
    <mergeCell ref="D9:D10"/>
    <mergeCell ref="D11:D15"/>
    <mergeCell ref="D16:D17"/>
    <mergeCell ref="D18:D19"/>
    <mergeCell ref="D20:D21"/>
    <mergeCell ref="D22:D23"/>
    <mergeCell ref="D24:D26"/>
    <mergeCell ref="D27:D28"/>
    <mergeCell ref="D29:D30"/>
    <mergeCell ref="D31:D35"/>
    <mergeCell ref="D36:D37"/>
    <mergeCell ref="D38:D42"/>
    <mergeCell ref="D43:D44"/>
    <mergeCell ref="E9:E10"/>
    <mergeCell ref="E11:E15"/>
    <mergeCell ref="E16:E17"/>
    <mergeCell ref="E18:E19"/>
    <mergeCell ref="E20:E21"/>
    <mergeCell ref="E22:E23"/>
    <mergeCell ref="E24:E26"/>
    <mergeCell ref="E27:E28"/>
    <mergeCell ref="E29:E30"/>
    <mergeCell ref="E31:E35"/>
    <mergeCell ref="E36:E37"/>
    <mergeCell ref="E38:E42"/>
    <mergeCell ref="E43:E44"/>
    <mergeCell ref="I9:I10"/>
    <mergeCell ref="J9:J10"/>
    <mergeCell ref="K9:K10"/>
  </mergeCells>
  <pageMargins left="0.75" right="0.75" top="1" bottom="1" header="0.5" footer="0.5"/>
  <pageSetup paperSize="9" scale="71"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1"/>
  <sheetViews>
    <sheetView zoomScale="55" zoomScaleNormal="55" topLeftCell="A89" workbookViewId="0">
      <selection activeCell="A102" sqref="$A102:$XFD102"/>
    </sheetView>
  </sheetViews>
  <sheetFormatPr defaultColWidth="9" defaultRowHeight="16.5"/>
  <cols>
    <col min="1" max="1" width="12.175" style="54" customWidth="1"/>
    <col min="2" max="2" width="22.725" style="54" customWidth="1"/>
    <col min="3" max="3" width="44.3666666666667" style="54" customWidth="1"/>
    <col min="4" max="4" width="25.9916666666667" style="54" customWidth="1"/>
    <col min="5" max="5" width="21.5" style="54" customWidth="1"/>
    <col min="6" max="7" width="18.9" style="54" customWidth="1"/>
    <col min="8" max="8" width="24.5" style="54" customWidth="1"/>
    <col min="9" max="9" width="12.05" style="54" customWidth="1"/>
    <col min="10" max="10" width="10.3583333333333" style="54" customWidth="1"/>
    <col min="11" max="11" width="21.75" style="54" customWidth="1"/>
    <col min="12" max="16384" width="9" style="52"/>
  </cols>
  <sheetData>
    <row r="1" s="52" customFormat="1" ht="34.95" customHeight="1" spans="1:11">
      <c r="A1" s="409"/>
      <c r="B1" s="54"/>
      <c r="C1" s="54"/>
      <c r="D1" s="54"/>
      <c r="E1" s="54"/>
      <c r="F1" s="54"/>
      <c r="G1" s="54"/>
      <c r="H1" s="54"/>
      <c r="I1" s="54"/>
      <c r="J1" s="54"/>
      <c r="K1" s="54"/>
    </row>
    <row r="2" s="52" customFormat="1" ht="65" customHeight="1" spans="1:11">
      <c r="A2" s="57" t="s">
        <v>72</v>
      </c>
      <c r="B2" s="57"/>
      <c r="C2" s="57"/>
      <c r="D2" s="57"/>
      <c r="E2" s="57"/>
      <c r="F2" s="57"/>
      <c r="G2" s="57"/>
      <c r="H2" s="57"/>
      <c r="I2" s="57"/>
      <c r="J2" s="57"/>
      <c r="K2" s="57"/>
    </row>
    <row r="3" s="2" customFormat="1" ht="69" customHeight="1" spans="1:11">
      <c r="A3" s="58" t="s">
        <v>73</v>
      </c>
      <c r="B3" s="59" t="s">
        <v>2293</v>
      </c>
      <c r="C3" s="59"/>
      <c r="D3" s="59"/>
      <c r="E3" s="59"/>
      <c r="F3" s="59" t="s">
        <v>75</v>
      </c>
      <c r="G3" s="60" t="s">
        <v>2293</v>
      </c>
      <c r="H3" s="60"/>
      <c r="I3" s="60"/>
      <c r="J3" s="60"/>
      <c r="K3" s="73"/>
    </row>
    <row r="4" s="2" customFormat="1" ht="69" customHeight="1" spans="1:11">
      <c r="A4" s="58" t="s">
        <v>76</v>
      </c>
      <c r="B4" s="59" t="s">
        <v>77</v>
      </c>
      <c r="C4" s="410">
        <v>132</v>
      </c>
      <c r="D4" s="411"/>
      <c r="E4" s="412"/>
      <c r="F4" s="59" t="s">
        <v>78</v>
      </c>
      <c r="G4" s="60">
        <v>3</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v>2270.18</v>
      </c>
      <c r="D6" s="38"/>
      <c r="E6" s="38"/>
      <c r="F6" s="58" t="s">
        <v>84</v>
      </c>
      <c r="G6" s="64">
        <v>3983.18</v>
      </c>
      <c r="H6" s="64"/>
      <c r="I6" s="64"/>
      <c r="J6" s="64"/>
      <c r="K6" s="74"/>
    </row>
    <row r="7" s="2" customFormat="1" ht="67" customHeight="1" spans="1:11">
      <c r="A7" s="66"/>
      <c r="B7" s="20" t="s">
        <v>85</v>
      </c>
      <c r="C7" s="38">
        <v>1709</v>
      </c>
      <c r="D7" s="38"/>
      <c r="E7" s="38"/>
      <c r="F7" s="58" t="s">
        <v>86</v>
      </c>
      <c r="G7" s="64">
        <v>0</v>
      </c>
      <c r="H7" s="64"/>
      <c r="I7" s="64"/>
      <c r="J7" s="64"/>
      <c r="K7" s="74"/>
    </row>
    <row r="8" s="53" customFormat="1" ht="306" customHeight="1" spans="1:11">
      <c r="A8" s="21" t="s">
        <v>87</v>
      </c>
      <c r="B8" s="67" t="s">
        <v>2294</v>
      </c>
      <c r="C8" s="68"/>
      <c r="D8" s="68"/>
      <c r="E8" s="68"/>
      <c r="F8" s="68"/>
      <c r="G8" s="68"/>
      <c r="H8" s="68"/>
      <c r="I8" s="68"/>
      <c r="J8" s="68"/>
      <c r="K8" s="76"/>
    </row>
    <row r="9" s="53" customFormat="1" ht="51" customHeight="1" spans="1:11">
      <c r="A9" s="58" t="s">
        <v>1</v>
      </c>
      <c r="B9" s="20" t="s">
        <v>89</v>
      </c>
      <c r="C9" s="20" t="s">
        <v>90</v>
      </c>
      <c r="D9" s="20" t="s">
        <v>91</v>
      </c>
      <c r="E9" s="20" t="s">
        <v>2295</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2296</v>
      </c>
      <c r="C11" s="29" t="s">
        <v>2297</v>
      </c>
      <c r="D11" s="30" t="s">
        <v>344</v>
      </c>
      <c r="E11" s="31">
        <v>500</v>
      </c>
      <c r="F11" s="32" t="s">
        <v>103</v>
      </c>
      <c r="G11" s="38" t="s">
        <v>104</v>
      </c>
      <c r="H11" s="38" t="s">
        <v>2298</v>
      </c>
      <c r="I11" s="38" t="s">
        <v>106</v>
      </c>
      <c r="J11" s="38" t="s">
        <v>107</v>
      </c>
      <c r="K11" s="38" t="s">
        <v>2007</v>
      </c>
    </row>
    <row r="12" s="53" customFormat="1" ht="52" customHeight="1" spans="1:11">
      <c r="A12" s="58"/>
      <c r="B12" s="28"/>
      <c r="C12" s="30"/>
      <c r="D12" s="30"/>
      <c r="E12" s="30"/>
      <c r="F12" s="32" t="s">
        <v>109</v>
      </c>
      <c r="G12" s="38" t="s">
        <v>110</v>
      </c>
      <c r="H12" s="38" t="s">
        <v>2299</v>
      </c>
      <c r="I12" s="38" t="s">
        <v>106</v>
      </c>
      <c r="J12" s="38" t="s">
        <v>112</v>
      </c>
      <c r="K12" s="38" t="s">
        <v>138</v>
      </c>
    </row>
    <row r="13" s="53" customFormat="1" ht="52" customHeight="1" spans="1:11">
      <c r="A13" s="58"/>
      <c r="B13" s="28"/>
      <c r="C13" s="30"/>
      <c r="D13" s="30"/>
      <c r="E13" s="30"/>
      <c r="F13" s="32" t="s">
        <v>109</v>
      </c>
      <c r="G13" s="38" t="s">
        <v>110</v>
      </c>
      <c r="H13" s="38" t="s">
        <v>2300</v>
      </c>
      <c r="I13" s="38" t="s">
        <v>106</v>
      </c>
      <c r="J13" s="38" t="s">
        <v>112</v>
      </c>
      <c r="K13" s="38" t="s">
        <v>138</v>
      </c>
    </row>
    <row r="14" s="53" customFormat="1" ht="89" customHeight="1" spans="1:11">
      <c r="A14" s="58"/>
      <c r="B14" s="28"/>
      <c r="C14" s="30"/>
      <c r="D14" s="30"/>
      <c r="E14" s="30"/>
      <c r="F14" s="32" t="s">
        <v>109</v>
      </c>
      <c r="G14" s="38" t="s">
        <v>113</v>
      </c>
      <c r="H14" s="38" t="s">
        <v>2301</v>
      </c>
      <c r="I14" s="38" t="s">
        <v>106</v>
      </c>
      <c r="J14" s="48" t="s">
        <v>112</v>
      </c>
      <c r="K14" s="38" t="s">
        <v>138</v>
      </c>
    </row>
    <row r="15" s="53" customFormat="1" ht="81" customHeight="1" spans="1:11">
      <c r="A15" s="58"/>
      <c r="B15" s="34"/>
      <c r="C15" s="30"/>
      <c r="D15" s="35"/>
      <c r="E15" s="35"/>
      <c r="F15" s="32" t="s">
        <v>117</v>
      </c>
      <c r="G15" s="38" t="s">
        <v>2302</v>
      </c>
      <c r="H15" s="38" t="s">
        <v>2303</v>
      </c>
      <c r="I15" s="38" t="s">
        <v>106</v>
      </c>
      <c r="J15" s="48" t="s">
        <v>112</v>
      </c>
      <c r="K15" s="38" t="s">
        <v>2304</v>
      </c>
    </row>
    <row r="16" s="53" customFormat="1" ht="52" customHeight="1" spans="1:11">
      <c r="A16" s="58">
        <v>2</v>
      </c>
      <c r="B16" s="36" t="s">
        <v>2305</v>
      </c>
      <c r="C16" s="29" t="s">
        <v>2306</v>
      </c>
      <c r="D16" s="29" t="s">
        <v>2307</v>
      </c>
      <c r="E16" s="37">
        <v>178.3</v>
      </c>
      <c r="F16" s="32" t="s">
        <v>103</v>
      </c>
      <c r="G16" s="38" t="s">
        <v>104</v>
      </c>
      <c r="H16" s="38" t="s">
        <v>2308</v>
      </c>
      <c r="I16" s="38" t="s">
        <v>106</v>
      </c>
      <c r="J16" s="38" t="s">
        <v>107</v>
      </c>
      <c r="K16" s="38" t="s">
        <v>2309</v>
      </c>
    </row>
    <row r="17" s="53" customFormat="1" ht="52" customHeight="1" spans="1:11">
      <c r="A17" s="58"/>
      <c r="B17" s="28"/>
      <c r="C17" s="30"/>
      <c r="D17" s="30"/>
      <c r="E17" s="30"/>
      <c r="F17" s="32" t="s">
        <v>109</v>
      </c>
      <c r="G17" s="38" t="s">
        <v>110</v>
      </c>
      <c r="H17" s="38" t="s">
        <v>2310</v>
      </c>
      <c r="I17" s="38" t="s">
        <v>106</v>
      </c>
      <c r="J17" s="48" t="s">
        <v>112</v>
      </c>
      <c r="K17" s="38" t="s">
        <v>428</v>
      </c>
    </row>
    <row r="18" s="53" customFormat="1" ht="52" customHeight="1" spans="1:11">
      <c r="A18" s="58"/>
      <c r="B18" s="28"/>
      <c r="C18" s="30"/>
      <c r="D18" s="30"/>
      <c r="E18" s="30"/>
      <c r="F18" s="32" t="s">
        <v>109</v>
      </c>
      <c r="G18" s="38" t="s">
        <v>110</v>
      </c>
      <c r="H18" s="38" t="s">
        <v>2311</v>
      </c>
      <c r="I18" s="38" t="s">
        <v>106</v>
      </c>
      <c r="J18" s="48" t="s">
        <v>112</v>
      </c>
      <c r="K18" s="38" t="s">
        <v>1797</v>
      </c>
    </row>
    <row r="19" s="53" customFormat="1" ht="52" customHeight="1" spans="1:11">
      <c r="A19" s="58"/>
      <c r="B19" s="28"/>
      <c r="C19" s="30"/>
      <c r="D19" s="30"/>
      <c r="E19" s="30"/>
      <c r="F19" s="32" t="s">
        <v>109</v>
      </c>
      <c r="G19" s="38" t="s">
        <v>110</v>
      </c>
      <c r="H19" s="38" t="s">
        <v>2312</v>
      </c>
      <c r="I19" s="38" t="s">
        <v>106</v>
      </c>
      <c r="J19" s="48" t="s">
        <v>112</v>
      </c>
      <c r="K19" s="38" t="s">
        <v>2313</v>
      </c>
    </row>
    <row r="20" s="53" customFormat="1" ht="85" customHeight="1" spans="1:11">
      <c r="A20" s="58"/>
      <c r="B20" s="34"/>
      <c r="C20" s="35"/>
      <c r="D20" s="35"/>
      <c r="E20" s="35"/>
      <c r="F20" s="32" t="s">
        <v>117</v>
      </c>
      <c r="G20" s="38" t="s">
        <v>626</v>
      </c>
      <c r="H20" s="32" t="s">
        <v>2314</v>
      </c>
      <c r="I20" s="38" t="s">
        <v>106</v>
      </c>
      <c r="J20" s="413" t="s">
        <v>199</v>
      </c>
      <c r="K20" s="38" t="s">
        <v>2315</v>
      </c>
    </row>
    <row r="21" s="53" customFormat="1" ht="52" customHeight="1" spans="1:11">
      <c r="A21" s="58">
        <v>3</v>
      </c>
      <c r="B21" s="36" t="s">
        <v>2316</v>
      </c>
      <c r="C21" s="29" t="s">
        <v>2317</v>
      </c>
      <c r="D21" s="29" t="s">
        <v>344</v>
      </c>
      <c r="E21" s="37">
        <v>170</v>
      </c>
      <c r="F21" s="32" t="s">
        <v>103</v>
      </c>
      <c r="G21" s="38" t="s">
        <v>104</v>
      </c>
      <c r="H21" s="38" t="s">
        <v>2308</v>
      </c>
      <c r="I21" s="38" t="s">
        <v>106</v>
      </c>
      <c r="J21" s="38" t="s">
        <v>107</v>
      </c>
      <c r="K21" s="38" t="s">
        <v>2318</v>
      </c>
    </row>
    <row r="22" s="53" customFormat="1" ht="52" customHeight="1" spans="1:11">
      <c r="A22" s="58"/>
      <c r="B22" s="28"/>
      <c r="C22" s="30"/>
      <c r="D22" s="30"/>
      <c r="E22" s="30"/>
      <c r="F22" s="32" t="s">
        <v>109</v>
      </c>
      <c r="G22" s="38" t="s">
        <v>110</v>
      </c>
      <c r="H22" s="38" t="s">
        <v>2319</v>
      </c>
      <c r="I22" s="38" t="s">
        <v>106</v>
      </c>
      <c r="J22" s="48" t="s">
        <v>112</v>
      </c>
      <c r="K22" s="38" t="s">
        <v>2320</v>
      </c>
    </row>
    <row r="23" s="53" customFormat="1" ht="52" customHeight="1" spans="1:11">
      <c r="A23" s="58"/>
      <c r="B23" s="28"/>
      <c r="C23" s="30"/>
      <c r="D23" s="30"/>
      <c r="E23" s="30"/>
      <c r="F23" s="32" t="s">
        <v>109</v>
      </c>
      <c r="G23" s="38" t="s">
        <v>110</v>
      </c>
      <c r="H23" s="38" t="s">
        <v>2321</v>
      </c>
      <c r="I23" s="38" t="s">
        <v>106</v>
      </c>
      <c r="J23" s="48" t="s">
        <v>112</v>
      </c>
      <c r="K23" s="38" t="s">
        <v>2322</v>
      </c>
    </row>
    <row r="24" s="53" customFormat="1" ht="52" customHeight="1" spans="1:11">
      <c r="A24" s="58"/>
      <c r="B24" s="28"/>
      <c r="C24" s="30"/>
      <c r="D24" s="30"/>
      <c r="E24" s="30"/>
      <c r="F24" s="32" t="s">
        <v>109</v>
      </c>
      <c r="G24" s="38" t="s">
        <v>115</v>
      </c>
      <c r="H24" s="38" t="s">
        <v>2323</v>
      </c>
      <c r="I24" s="38" t="s">
        <v>106</v>
      </c>
      <c r="J24" s="38" t="s">
        <v>107</v>
      </c>
      <c r="K24" s="38" t="s">
        <v>2324</v>
      </c>
    </row>
    <row r="25" s="53" customFormat="1" ht="52" customHeight="1" spans="1:11">
      <c r="A25" s="58"/>
      <c r="B25" s="34"/>
      <c r="C25" s="35"/>
      <c r="D25" s="35"/>
      <c r="E25" s="35"/>
      <c r="F25" s="32" t="s">
        <v>117</v>
      </c>
      <c r="G25" s="38" t="s">
        <v>626</v>
      </c>
      <c r="H25" s="32" t="s">
        <v>2325</v>
      </c>
      <c r="I25" s="38" t="s">
        <v>106</v>
      </c>
      <c r="J25" s="48" t="s">
        <v>112</v>
      </c>
      <c r="K25" s="38" t="s">
        <v>2326</v>
      </c>
    </row>
    <row r="26" s="53" customFormat="1" ht="52" customHeight="1" spans="1:11">
      <c r="A26" s="58">
        <v>4</v>
      </c>
      <c r="B26" s="36" t="s">
        <v>2327</v>
      </c>
      <c r="C26" s="29" t="s">
        <v>2328</v>
      </c>
      <c r="D26" s="29" t="s">
        <v>2329</v>
      </c>
      <c r="E26" s="37">
        <v>99</v>
      </c>
      <c r="F26" s="32" t="s">
        <v>103</v>
      </c>
      <c r="G26" s="38" t="s">
        <v>104</v>
      </c>
      <c r="H26" s="38" t="s">
        <v>2308</v>
      </c>
      <c r="I26" s="38" t="s">
        <v>106</v>
      </c>
      <c r="J26" s="48" t="s">
        <v>107</v>
      </c>
      <c r="K26" s="38" t="s">
        <v>2330</v>
      </c>
    </row>
    <row r="27" s="53" customFormat="1" ht="52" customHeight="1" spans="1:11">
      <c r="A27" s="58"/>
      <c r="B27" s="28"/>
      <c r="C27" s="30"/>
      <c r="D27" s="30"/>
      <c r="E27" s="30"/>
      <c r="F27" s="32" t="s">
        <v>109</v>
      </c>
      <c r="G27" s="38" t="s">
        <v>110</v>
      </c>
      <c r="H27" s="38" t="s">
        <v>2331</v>
      </c>
      <c r="I27" s="38" t="s">
        <v>106</v>
      </c>
      <c r="J27" s="48" t="s">
        <v>112</v>
      </c>
      <c r="K27" s="38" t="s">
        <v>2332</v>
      </c>
    </row>
    <row r="28" s="53" customFormat="1" ht="52" customHeight="1" spans="1:11">
      <c r="A28" s="58"/>
      <c r="B28" s="28"/>
      <c r="C28" s="30"/>
      <c r="D28" s="30"/>
      <c r="E28" s="30"/>
      <c r="F28" s="32" t="s">
        <v>109</v>
      </c>
      <c r="G28" s="38" t="s">
        <v>110</v>
      </c>
      <c r="H28" s="38" t="s">
        <v>2333</v>
      </c>
      <c r="I28" s="38" t="s">
        <v>106</v>
      </c>
      <c r="J28" s="48" t="s">
        <v>112</v>
      </c>
      <c r="K28" s="38" t="s">
        <v>2334</v>
      </c>
    </row>
    <row r="29" s="53" customFormat="1" ht="52" customHeight="1" spans="1:11">
      <c r="A29" s="58"/>
      <c r="B29" s="28"/>
      <c r="C29" s="30"/>
      <c r="D29" s="30"/>
      <c r="E29" s="30"/>
      <c r="F29" s="32" t="s">
        <v>109</v>
      </c>
      <c r="G29" s="38" t="s">
        <v>113</v>
      </c>
      <c r="H29" s="38" t="s">
        <v>2335</v>
      </c>
      <c r="I29" s="38" t="s">
        <v>274</v>
      </c>
      <c r="J29" s="48" t="s">
        <v>112</v>
      </c>
      <c r="K29" s="77">
        <v>0.9</v>
      </c>
    </row>
    <row r="30" s="53" customFormat="1" ht="52" customHeight="1" spans="1:11">
      <c r="A30" s="58"/>
      <c r="B30" s="34"/>
      <c r="C30" s="35"/>
      <c r="D30" s="35"/>
      <c r="E30" s="35"/>
      <c r="F30" s="32" t="s">
        <v>117</v>
      </c>
      <c r="G30" s="38" t="s">
        <v>626</v>
      </c>
      <c r="H30" s="32" t="s">
        <v>2336</v>
      </c>
      <c r="I30" s="38" t="s">
        <v>106</v>
      </c>
      <c r="J30" s="48" t="s">
        <v>112</v>
      </c>
      <c r="K30" s="77">
        <v>0.95</v>
      </c>
    </row>
    <row r="31" s="53" customFormat="1" ht="52" customHeight="1" spans="1:11">
      <c r="A31" s="58">
        <v>5</v>
      </c>
      <c r="B31" s="36" t="s">
        <v>2337</v>
      </c>
      <c r="C31" s="29" t="s">
        <v>2338</v>
      </c>
      <c r="D31" s="29" t="s">
        <v>2329</v>
      </c>
      <c r="E31" s="37">
        <v>95</v>
      </c>
      <c r="F31" s="32" t="s">
        <v>103</v>
      </c>
      <c r="G31" s="38" t="s">
        <v>104</v>
      </c>
      <c r="H31" s="38" t="s">
        <v>2339</v>
      </c>
      <c r="I31" s="38" t="s">
        <v>106</v>
      </c>
      <c r="J31" s="48" t="s">
        <v>107</v>
      </c>
      <c r="K31" s="38" t="s">
        <v>2340</v>
      </c>
    </row>
    <row r="32" s="53" customFormat="1" ht="52" customHeight="1" spans="1:11">
      <c r="A32" s="58"/>
      <c r="B32" s="28"/>
      <c r="C32" s="30"/>
      <c r="D32" s="30"/>
      <c r="E32" s="30"/>
      <c r="F32" s="32" t="s">
        <v>109</v>
      </c>
      <c r="G32" s="38" t="s">
        <v>110</v>
      </c>
      <c r="H32" s="38" t="s">
        <v>2341</v>
      </c>
      <c r="I32" s="38" t="s">
        <v>106</v>
      </c>
      <c r="J32" s="48" t="s">
        <v>112</v>
      </c>
      <c r="K32" s="38" t="s">
        <v>2342</v>
      </c>
    </row>
    <row r="33" s="53" customFormat="1" ht="52" customHeight="1" spans="1:11">
      <c r="A33" s="58"/>
      <c r="B33" s="28"/>
      <c r="C33" s="30"/>
      <c r="D33" s="30"/>
      <c r="E33" s="30"/>
      <c r="F33" s="32" t="s">
        <v>109</v>
      </c>
      <c r="G33" s="38" t="s">
        <v>110</v>
      </c>
      <c r="H33" s="38" t="s">
        <v>2343</v>
      </c>
      <c r="I33" s="38" t="s">
        <v>106</v>
      </c>
      <c r="J33" s="48" t="s">
        <v>112</v>
      </c>
      <c r="K33" s="38" t="s">
        <v>2344</v>
      </c>
    </row>
    <row r="34" s="53" customFormat="1" ht="52" customHeight="1" spans="1:11">
      <c r="A34" s="58"/>
      <c r="B34" s="28"/>
      <c r="C34" s="30"/>
      <c r="D34" s="30"/>
      <c r="E34" s="30"/>
      <c r="F34" s="32" t="s">
        <v>109</v>
      </c>
      <c r="G34" s="38" t="s">
        <v>115</v>
      </c>
      <c r="H34" s="38" t="s">
        <v>2345</v>
      </c>
      <c r="I34" s="38" t="s">
        <v>106</v>
      </c>
      <c r="J34" s="48" t="s">
        <v>199</v>
      </c>
      <c r="K34" s="77">
        <v>1</v>
      </c>
    </row>
    <row r="35" s="53" customFormat="1" ht="52" customHeight="1" spans="1:11">
      <c r="A35" s="58"/>
      <c r="B35" s="34"/>
      <c r="C35" s="35"/>
      <c r="D35" s="35"/>
      <c r="E35" s="35"/>
      <c r="F35" s="32" t="s">
        <v>117</v>
      </c>
      <c r="G35" s="38" t="s">
        <v>626</v>
      </c>
      <c r="H35" s="32" t="s">
        <v>2346</v>
      </c>
      <c r="I35" s="38" t="s">
        <v>106</v>
      </c>
      <c r="J35" s="48" t="s">
        <v>112</v>
      </c>
      <c r="K35" s="38" t="s">
        <v>2326</v>
      </c>
    </row>
    <row r="36" s="53" customFormat="1" ht="52" customHeight="1" spans="1:11">
      <c r="A36" s="58">
        <v>6</v>
      </c>
      <c r="B36" s="36" t="s">
        <v>2347</v>
      </c>
      <c r="C36" s="29" t="s">
        <v>2348</v>
      </c>
      <c r="D36" s="29" t="s">
        <v>2329</v>
      </c>
      <c r="E36" s="37">
        <v>90</v>
      </c>
      <c r="F36" s="32" t="s">
        <v>103</v>
      </c>
      <c r="G36" s="38" t="s">
        <v>104</v>
      </c>
      <c r="H36" s="38" t="s">
        <v>2308</v>
      </c>
      <c r="I36" s="38" t="s">
        <v>106</v>
      </c>
      <c r="J36" s="48" t="s">
        <v>107</v>
      </c>
      <c r="K36" s="38" t="s">
        <v>1500</v>
      </c>
    </row>
    <row r="37" s="53" customFormat="1" ht="52" customHeight="1" spans="1:11">
      <c r="A37" s="58"/>
      <c r="B37" s="28"/>
      <c r="C37" s="30"/>
      <c r="D37" s="30"/>
      <c r="E37" s="30"/>
      <c r="F37" s="32" t="s">
        <v>109</v>
      </c>
      <c r="G37" s="38" t="s">
        <v>110</v>
      </c>
      <c r="H37" s="38" t="s">
        <v>2349</v>
      </c>
      <c r="I37" s="38" t="s">
        <v>106</v>
      </c>
      <c r="J37" s="48" t="s">
        <v>112</v>
      </c>
      <c r="K37" s="38" t="s">
        <v>2009</v>
      </c>
    </row>
    <row r="38" s="53" customFormat="1" ht="76.5" spans="1:11">
      <c r="A38" s="58"/>
      <c r="B38" s="28"/>
      <c r="C38" s="30"/>
      <c r="D38" s="30"/>
      <c r="E38" s="30"/>
      <c r="F38" s="32" t="s">
        <v>109</v>
      </c>
      <c r="G38" s="38" t="s">
        <v>115</v>
      </c>
      <c r="H38" s="38" t="s">
        <v>2350</v>
      </c>
      <c r="I38" s="38" t="s">
        <v>106</v>
      </c>
      <c r="J38" s="48" t="s">
        <v>199</v>
      </c>
      <c r="K38" s="77">
        <v>1</v>
      </c>
    </row>
    <row r="39" s="53" customFormat="1" ht="76.5" spans="1:11">
      <c r="A39" s="58"/>
      <c r="B39" s="28"/>
      <c r="C39" s="30"/>
      <c r="D39" s="30"/>
      <c r="E39" s="30"/>
      <c r="F39" s="32" t="s">
        <v>109</v>
      </c>
      <c r="G39" s="38" t="s">
        <v>113</v>
      </c>
      <c r="H39" s="38" t="s">
        <v>2351</v>
      </c>
      <c r="I39" s="38" t="s">
        <v>106</v>
      </c>
      <c r="J39" s="48" t="s">
        <v>199</v>
      </c>
      <c r="K39" s="77">
        <v>1</v>
      </c>
    </row>
    <row r="40" s="53" customFormat="1" ht="52" customHeight="1" spans="1:11">
      <c r="A40" s="58"/>
      <c r="B40" s="34"/>
      <c r="C40" s="35"/>
      <c r="D40" s="35"/>
      <c r="E40" s="35"/>
      <c r="F40" s="32" t="s">
        <v>117</v>
      </c>
      <c r="G40" s="38" t="s">
        <v>626</v>
      </c>
      <c r="H40" s="32" t="s">
        <v>2352</v>
      </c>
      <c r="I40" s="38" t="s">
        <v>106</v>
      </c>
      <c r="J40" s="48" t="s">
        <v>112</v>
      </c>
      <c r="K40" s="38" t="s">
        <v>2326</v>
      </c>
    </row>
    <row r="41" s="53" customFormat="1" ht="52" customHeight="1" spans="1:11">
      <c r="A41" s="58">
        <v>7</v>
      </c>
      <c r="B41" s="36" t="s">
        <v>2353</v>
      </c>
      <c r="C41" s="29" t="s">
        <v>2354</v>
      </c>
      <c r="D41" s="29" t="s">
        <v>344</v>
      </c>
      <c r="E41" s="37">
        <v>80</v>
      </c>
      <c r="F41" s="32" t="s">
        <v>103</v>
      </c>
      <c r="G41" s="38" t="s">
        <v>104</v>
      </c>
      <c r="H41" s="38" t="s">
        <v>2339</v>
      </c>
      <c r="I41" s="38" t="s">
        <v>106</v>
      </c>
      <c r="J41" s="48" t="s">
        <v>107</v>
      </c>
      <c r="K41" s="38" t="s">
        <v>497</v>
      </c>
    </row>
    <row r="42" s="53" customFormat="1" ht="52" customHeight="1" spans="1:11">
      <c r="A42" s="58"/>
      <c r="B42" s="28"/>
      <c r="C42" s="30"/>
      <c r="D42" s="30"/>
      <c r="E42" s="30"/>
      <c r="F42" s="32" t="s">
        <v>109</v>
      </c>
      <c r="G42" s="38" t="s">
        <v>110</v>
      </c>
      <c r="H42" s="38" t="s">
        <v>2355</v>
      </c>
      <c r="I42" s="38" t="s">
        <v>106</v>
      </c>
      <c r="J42" s="48" t="s">
        <v>112</v>
      </c>
      <c r="K42" s="38" t="s">
        <v>2356</v>
      </c>
    </row>
    <row r="43" s="53" customFormat="1" ht="76.5" spans="1:11">
      <c r="A43" s="58"/>
      <c r="B43" s="28"/>
      <c r="C43" s="30"/>
      <c r="D43" s="30"/>
      <c r="E43" s="30"/>
      <c r="F43" s="32" t="s">
        <v>109</v>
      </c>
      <c r="G43" s="38" t="s">
        <v>113</v>
      </c>
      <c r="H43" s="38" t="s">
        <v>2357</v>
      </c>
      <c r="I43" s="38" t="s">
        <v>106</v>
      </c>
      <c r="J43" s="48" t="s">
        <v>199</v>
      </c>
      <c r="K43" s="77">
        <v>1</v>
      </c>
    </row>
    <row r="44" s="53" customFormat="1" ht="76.5" spans="1:11">
      <c r="A44" s="58"/>
      <c r="B44" s="28"/>
      <c r="C44" s="30"/>
      <c r="D44" s="30"/>
      <c r="E44" s="30"/>
      <c r="F44" s="32" t="s">
        <v>109</v>
      </c>
      <c r="G44" s="38" t="s">
        <v>113</v>
      </c>
      <c r="H44" s="38" t="s">
        <v>2358</v>
      </c>
      <c r="I44" s="38" t="s">
        <v>106</v>
      </c>
      <c r="J44" s="48" t="s">
        <v>199</v>
      </c>
      <c r="K44" s="77">
        <v>1</v>
      </c>
    </row>
    <row r="45" s="53" customFormat="1" ht="52" customHeight="1" spans="1:11">
      <c r="A45" s="58"/>
      <c r="B45" s="34"/>
      <c r="C45" s="35"/>
      <c r="D45" s="35"/>
      <c r="E45" s="35"/>
      <c r="F45" s="32" t="s">
        <v>117</v>
      </c>
      <c r="G45" s="38" t="s">
        <v>626</v>
      </c>
      <c r="H45" s="32" t="s">
        <v>2359</v>
      </c>
      <c r="I45" s="38" t="s">
        <v>106</v>
      </c>
      <c r="J45" s="48" t="s">
        <v>199</v>
      </c>
      <c r="K45" s="77">
        <v>1</v>
      </c>
    </row>
    <row r="46" s="53" customFormat="1" ht="52" customHeight="1" spans="1:11">
      <c r="A46" s="58">
        <v>8</v>
      </c>
      <c r="B46" s="36" t="s">
        <v>1611</v>
      </c>
      <c r="C46" s="29" t="s">
        <v>1612</v>
      </c>
      <c r="D46" s="29" t="s">
        <v>2329</v>
      </c>
      <c r="E46" s="37">
        <v>77.7</v>
      </c>
      <c r="F46" s="32" t="s">
        <v>103</v>
      </c>
      <c r="G46" s="38" t="s">
        <v>104</v>
      </c>
      <c r="H46" s="38" t="s">
        <v>2339</v>
      </c>
      <c r="I46" s="38" t="s">
        <v>106</v>
      </c>
      <c r="J46" s="48" t="s">
        <v>107</v>
      </c>
      <c r="K46" s="38" t="s">
        <v>2360</v>
      </c>
    </row>
    <row r="47" s="53" customFormat="1" ht="52" customHeight="1" spans="1:11">
      <c r="A47" s="58"/>
      <c r="B47" s="28"/>
      <c r="C47" s="30"/>
      <c r="D47" s="30"/>
      <c r="E47" s="30"/>
      <c r="F47" s="32" t="s">
        <v>109</v>
      </c>
      <c r="G47" s="38" t="s">
        <v>110</v>
      </c>
      <c r="H47" s="38" t="s">
        <v>2311</v>
      </c>
      <c r="I47" s="38" t="s">
        <v>106</v>
      </c>
      <c r="J47" s="48" t="s">
        <v>112</v>
      </c>
      <c r="K47" s="38" t="s">
        <v>1797</v>
      </c>
    </row>
    <row r="48" s="53" customFormat="1" ht="52" customHeight="1" spans="1:11">
      <c r="A48" s="58"/>
      <c r="B48" s="28"/>
      <c r="C48" s="30"/>
      <c r="D48" s="30"/>
      <c r="E48" s="30"/>
      <c r="F48" s="32" t="s">
        <v>109</v>
      </c>
      <c r="G48" s="38" t="s">
        <v>115</v>
      </c>
      <c r="H48" s="38" t="s">
        <v>2361</v>
      </c>
      <c r="I48" s="38" t="s">
        <v>106</v>
      </c>
      <c r="J48" s="48" t="s">
        <v>199</v>
      </c>
      <c r="K48" s="77">
        <v>1</v>
      </c>
    </row>
    <row r="49" s="53" customFormat="1" ht="52" customHeight="1" spans="1:11">
      <c r="A49" s="58"/>
      <c r="B49" s="28"/>
      <c r="C49" s="30"/>
      <c r="D49" s="30"/>
      <c r="E49" s="30"/>
      <c r="F49" s="32" t="s">
        <v>109</v>
      </c>
      <c r="G49" s="38" t="s">
        <v>113</v>
      </c>
      <c r="H49" s="38" t="s">
        <v>2362</v>
      </c>
      <c r="I49" s="38" t="s">
        <v>106</v>
      </c>
      <c r="J49" s="48" t="s">
        <v>199</v>
      </c>
      <c r="K49" s="77">
        <v>1</v>
      </c>
    </row>
    <row r="50" s="53" customFormat="1" ht="52" customHeight="1" spans="1:11">
      <c r="A50" s="58"/>
      <c r="B50" s="34"/>
      <c r="C50" s="35"/>
      <c r="D50" s="35"/>
      <c r="E50" s="35"/>
      <c r="F50" s="32" t="s">
        <v>117</v>
      </c>
      <c r="G50" s="38" t="s">
        <v>626</v>
      </c>
      <c r="H50" s="32" t="s">
        <v>2363</v>
      </c>
      <c r="I50" s="38" t="s">
        <v>106</v>
      </c>
      <c r="J50" s="48" t="s">
        <v>199</v>
      </c>
      <c r="K50" s="77">
        <v>1</v>
      </c>
    </row>
    <row r="51" s="53" customFormat="1" ht="52" customHeight="1" spans="1:11">
      <c r="A51" s="58">
        <v>9</v>
      </c>
      <c r="B51" s="36" t="s">
        <v>2364</v>
      </c>
      <c r="C51" s="29" t="s">
        <v>2365</v>
      </c>
      <c r="D51" s="29" t="s">
        <v>344</v>
      </c>
      <c r="E51" s="37">
        <v>68.14</v>
      </c>
      <c r="F51" s="32" t="s">
        <v>103</v>
      </c>
      <c r="G51" s="38" t="s">
        <v>104</v>
      </c>
      <c r="H51" s="38" t="s">
        <v>2308</v>
      </c>
      <c r="I51" s="38" t="s">
        <v>106</v>
      </c>
      <c r="J51" s="48" t="s">
        <v>107</v>
      </c>
      <c r="K51" s="38" t="s">
        <v>2366</v>
      </c>
    </row>
    <row r="52" s="53" customFormat="1" ht="52" customHeight="1" spans="1:11">
      <c r="A52" s="58"/>
      <c r="B52" s="28"/>
      <c r="C52" s="30"/>
      <c r="D52" s="30"/>
      <c r="E52" s="30"/>
      <c r="F52" s="32" t="s">
        <v>109</v>
      </c>
      <c r="G52" s="38" t="s">
        <v>110</v>
      </c>
      <c r="H52" s="38" t="s">
        <v>2367</v>
      </c>
      <c r="I52" s="38" t="s">
        <v>106</v>
      </c>
      <c r="J52" s="48" t="s">
        <v>112</v>
      </c>
      <c r="K52" s="38" t="s">
        <v>461</v>
      </c>
    </row>
    <row r="53" s="53" customFormat="1" ht="52" customHeight="1" spans="1:11">
      <c r="A53" s="58"/>
      <c r="B53" s="28"/>
      <c r="C53" s="30"/>
      <c r="D53" s="30"/>
      <c r="E53" s="30"/>
      <c r="F53" s="32" t="s">
        <v>109</v>
      </c>
      <c r="G53" s="38" t="s">
        <v>110</v>
      </c>
      <c r="H53" s="38" t="s">
        <v>2368</v>
      </c>
      <c r="I53" s="38" t="s">
        <v>106</v>
      </c>
      <c r="J53" s="48" t="s">
        <v>199</v>
      </c>
      <c r="K53" s="38" t="s">
        <v>241</v>
      </c>
    </row>
    <row r="54" s="53" customFormat="1" ht="52" customHeight="1" spans="1:11">
      <c r="A54" s="58"/>
      <c r="B54" s="28"/>
      <c r="C54" s="30"/>
      <c r="D54" s="30"/>
      <c r="E54" s="30"/>
      <c r="F54" s="32" t="s">
        <v>109</v>
      </c>
      <c r="G54" s="38" t="s">
        <v>115</v>
      </c>
      <c r="H54" s="38" t="s">
        <v>2369</v>
      </c>
      <c r="I54" s="38" t="s">
        <v>106</v>
      </c>
      <c r="J54" s="48" t="s">
        <v>199</v>
      </c>
      <c r="K54" s="77">
        <v>1</v>
      </c>
    </row>
    <row r="55" s="53" customFormat="1" ht="52" customHeight="1" spans="1:11">
      <c r="A55" s="58"/>
      <c r="B55" s="34"/>
      <c r="C55" s="35"/>
      <c r="D55" s="35"/>
      <c r="E55" s="35"/>
      <c r="F55" s="32" t="s">
        <v>117</v>
      </c>
      <c r="G55" s="38" t="s">
        <v>626</v>
      </c>
      <c r="H55" s="32" t="s">
        <v>2370</v>
      </c>
      <c r="I55" s="38" t="s">
        <v>106</v>
      </c>
      <c r="J55" s="48" t="s">
        <v>112</v>
      </c>
      <c r="K55" s="38" t="s">
        <v>2326</v>
      </c>
    </row>
    <row r="56" s="53" customFormat="1" ht="52" customHeight="1" spans="1:11">
      <c r="A56" s="58">
        <v>10</v>
      </c>
      <c r="B56" s="36" t="s">
        <v>2371</v>
      </c>
      <c r="C56" s="29" t="s">
        <v>2372</v>
      </c>
      <c r="D56" s="29" t="s">
        <v>344</v>
      </c>
      <c r="E56" s="37">
        <v>61.2</v>
      </c>
      <c r="F56" s="32" t="s">
        <v>103</v>
      </c>
      <c r="G56" s="38" t="s">
        <v>104</v>
      </c>
      <c r="H56" s="38" t="s">
        <v>2308</v>
      </c>
      <c r="I56" s="38" t="s">
        <v>106</v>
      </c>
      <c r="J56" s="48" t="s">
        <v>107</v>
      </c>
      <c r="K56" s="38" t="s">
        <v>2373</v>
      </c>
    </row>
    <row r="57" s="53" customFormat="1" ht="52" customHeight="1" spans="1:11">
      <c r="A57" s="58"/>
      <c r="B57" s="28"/>
      <c r="C57" s="30"/>
      <c r="D57" s="30"/>
      <c r="E57" s="30"/>
      <c r="F57" s="32" t="s">
        <v>109</v>
      </c>
      <c r="G57" s="38" t="s">
        <v>110</v>
      </c>
      <c r="H57" s="38" t="s">
        <v>2374</v>
      </c>
      <c r="I57" s="38" t="s">
        <v>106</v>
      </c>
      <c r="J57" s="48" t="s">
        <v>199</v>
      </c>
      <c r="K57" s="38" t="s">
        <v>2375</v>
      </c>
    </row>
    <row r="58" s="53" customFormat="1" ht="52" customHeight="1" spans="1:11">
      <c r="A58" s="58"/>
      <c r="B58" s="28"/>
      <c r="C58" s="30"/>
      <c r="D58" s="30"/>
      <c r="E58" s="30"/>
      <c r="F58" s="32" t="s">
        <v>109</v>
      </c>
      <c r="G58" s="38" t="s">
        <v>110</v>
      </c>
      <c r="H58" s="38" t="s">
        <v>2376</v>
      </c>
      <c r="I58" s="38" t="s">
        <v>106</v>
      </c>
      <c r="J58" s="48" t="s">
        <v>112</v>
      </c>
      <c r="K58" s="38" t="s">
        <v>456</v>
      </c>
    </row>
    <row r="59" s="53" customFormat="1" ht="52" customHeight="1" spans="1:11">
      <c r="A59" s="58"/>
      <c r="B59" s="28"/>
      <c r="C59" s="30"/>
      <c r="D59" s="30"/>
      <c r="E59" s="30"/>
      <c r="F59" s="32" t="s">
        <v>109</v>
      </c>
      <c r="G59" s="38" t="s">
        <v>113</v>
      </c>
      <c r="H59" s="38" t="s">
        <v>2377</v>
      </c>
      <c r="I59" s="38" t="s">
        <v>106</v>
      </c>
      <c r="J59" s="48" t="s">
        <v>112</v>
      </c>
      <c r="K59" s="38" t="s">
        <v>2326</v>
      </c>
    </row>
    <row r="60" s="53" customFormat="1" ht="52" customHeight="1" spans="1:11">
      <c r="A60" s="58"/>
      <c r="B60" s="34"/>
      <c r="C60" s="35"/>
      <c r="D60" s="35"/>
      <c r="E60" s="35"/>
      <c r="F60" s="32" t="s">
        <v>117</v>
      </c>
      <c r="G60" s="38" t="s">
        <v>626</v>
      </c>
      <c r="H60" s="32" t="s">
        <v>2378</v>
      </c>
      <c r="I60" s="38" t="s">
        <v>106</v>
      </c>
      <c r="J60" s="48" t="s">
        <v>112</v>
      </c>
      <c r="K60" s="38" t="s">
        <v>2064</v>
      </c>
    </row>
    <row r="61" s="53" customFormat="1" ht="52" customHeight="1" spans="1:11">
      <c r="A61" s="58">
        <v>11</v>
      </c>
      <c r="B61" s="36" t="s">
        <v>2379</v>
      </c>
      <c r="C61" s="29" t="s">
        <v>2380</v>
      </c>
      <c r="D61" s="29" t="s">
        <v>344</v>
      </c>
      <c r="E61" s="37">
        <v>59</v>
      </c>
      <c r="F61" s="32" t="s">
        <v>103</v>
      </c>
      <c r="G61" s="38" t="s">
        <v>104</v>
      </c>
      <c r="H61" s="38" t="s">
        <v>2308</v>
      </c>
      <c r="I61" s="38" t="s">
        <v>106</v>
      </c>
      <c r="J61" s="48" t="s">
        <v>107</v>
      </c>
      <c r="K61" s="38" t="s">
        <v>2381</v>
      </c>
    </row>
    <row r="62" s="53" customFormat="1" ht="127.5" spans="1:11">
      <c r="A62" s="58"/>
      <c r="B62" s="28"/>
      <c r="C62" s="30"/>
      <c r="D62" s="30"/>
      <c r="E62" s="30"/>
      <c r="F62" s="32" t="s">
        <v>109</v>
      </c>
      <c r="G62" s="38" t="s">
        <v>110</v>
      </c>
      <c r="H62" s="38" t="s">
        <v>2382</v>
      </c>
      <c r="I62" s="38" t="s">
        <v>274</v>
      </c>
      <c r="J62" s="48" t="s">
        <v>112</v>
      </c>
      <c r="K62" s="38" t="s">
        <v>2383</v>
      </c>
    </row>
    <row r="63" s="53" customFormat="1" ht="127.5" spans="1:11">
      <c r="A63" s="58"/>
      <c r="B63" s="28"/>
      <c r="C63" s="30"/>
      <c r="D63" s="30"/>
      <c r="E63" s="30"/>
      <c r="F63" s="32" t="s">
        <v>109</v>
      </c>
      <c r="H63" s="38" t="s">
        <v>2384</v>
      </c>
      <c r="I63" s="38" t="s">
        <v>274</v>
      </c>
      <c r="J63" s="48" t="s">
        <v>112</v>
      </c>
      <c r="K63" s="38" t="s">
        <v>2385</v>
      </c>
    </row>
    <row r="64" s="53" customFormat="1" ht="52" customHeight="1" spans="1:11">
      <c r="A64" s="58"/>
      <c r="B64" s="28"/>
      <c r="C64" s="30"/>
      <c r="D64" s="30"/>
      <c r="E64" s="30"/>
      <c r="F64" s="32" t="s">
        <v>109</v>
      </c>
      <c r="G64" s="38" t="s">
        <v>115</v>
      </c>
      <c r="H64" s="38" t="s">
        <v>2386</v>
      </c>
      <c r="I64" s="38" t="s">
        <v>106</v>
      </c>
      <c r="J64" s="48" t="s">
        <v>107</v>
      </c>
      <c r="K64" s="38" t="s">
        <v>2387</v>
      </c>
    </row>
    <row r="65" s="53" customFormat="1" ht="127.5" spans="1:11">
      <c r="A65" s="58"/>
      <c r="B65" s="34"/>
      <c r="C65" s="35"/>
      <c r="D65" s="35"/>
      <c r="E65" s="35"/>
      <c r="F65" s="32" t="s">
        <v>117</v>
      </c>
      <c r="G65" s="38" t="s">
        <v>626</v>
      </c>
      <c r="H65" s="32" t="s">
        <v>2388</v>
      </c>
      <c r="I65" s="38" t="s">
        <v>106</v>
      </c>
      <c r="J65" s="48" t="s">
        <v>112</v>
      </c>
      <c r="K65" s="38" t="s">
        <v>1764</v>
      </c>
    </row>
    <row r="66" s="53" customFormat="1" ht="52" customHeight="1" spans="1:11">
      <c r="A66" s="58">
        <v>12</v>
      </c>
      <c r="B66" s="36" t="s">
        <v>2389</v>
      </c>
      <c r="C66" s="29" t="s">
        <v>2390</v>
      </c>
      <c r="D66" s="29" t="s">
        <v>344</v>
      </c>
      <c r="E66" s="37">
        <v>53</v>
      </c>
      <c r="F66" s="32" t="s">
        <v>103</v>
      </c>
      <c r="G66" s="38" t="s">
        <v>104</v>
      </c>
      <c r="H66" s="38" t="s">
        <v>2339</v>
      </c>
      <c r="I66" s="38" t="s">
        <v>106</v>
      </c>
      <c r="J66" s="48" t="s">
        <v>107</v>
      </c>
      <c r="K66" s="38" t="s">
        <v>2391</v>
      </c>
    </row>
    <row r="67" s="53" customFormat="1" ht="102" spans="1:11">
      <c r="A67" s="58"/>
      <c r="B67" s="28"/>
      <c r="C67" s="30"/>
      <c r="D67" s="30"/>
      <c r="E67" s="30"/>
      <c r="F67" s="32" t="s">
        <v>109</v>
      </c>
      <c r="G67" s="38" t="s">
        <v>110</v>
      </c>
      <c r="H67" s="38" t="s">
        <v>2392</v>
      </c>
      <c r="I67" s="38" t="s">
        <v>106</v>
      </c>
      <c r="J67" s="48" t="s">
        <v>112</v>
      </c>
      <c r="K67" s="38" t="s">
        <v>2393</v>
      </c>
    </row>
    <row r="68" s="53" customFormat="1" ht="52" customHeight="1" spans="1:11">
      <c r="A68" s="58"/>
      <c r="B68" s="28"/>
      <c r="C68" s="30"/>
      <c r="D68" s="30"/>
      <c r="E68" s="30"/>
      <c r="F68" s="32" t="s">
        <v>109</v>
      </c>
      <c r="G68" s="38" t="s">
        <v>110</v>
      </c>
      <c r="H68" s="38" t="s">
        <v>2394</v>
      </c>
      <c r="I68" s="38" t="s">
        <v>106</v>
      </c>
      <c r="J68" s="48" t="s">
        <v>199</v>
      </c>
      <c r="K68" s="38" t="s">
        <v>146</v>
      </c>
    </row>
    <row r="69" s="53" customFormat="1" ht="52" customHeight="1" spans="1:11">
      <c r="A69" s="58"/>
      <c r="B69" s="28"/>
      <c r="C69" s="30"/>
      <c r="D69" s="30"/>
      <c r="E69" s="30"/>
      <c r="F69" s="32" t="s">
        <v>109</v>
      </c>
      <c r="G69" s="38" t="s">
        <v>113</v>
      </c>
      <c r="H69" s="38" t="s">
        <v>2395</v>
      </c>
      <c r="I69" s="38" t="s">
        <v>106</v>
      </c>
      <c r="J69" s="48" t="s">
        <v>199</v>
      </c>
      <c r="K69" s="77">
        <v>1</v>
      </c>
    </row>
    <row r="70" s="53" customFormat="1" ht="52" customHeight="1" spans="1:11">
      <c r="A70" s="58"/>
      <c r="B70" s="34"/>
      <c r="C70" s="35"/>
      <c r="D70" s="35"/>
      <c r="E70" s="35"/>
      <c r="F70" s="32" t="s">
        <v>117</v>
      </c>
      <c r="G70" s="38" t="s">
        <v>626</v>
      </c>
      <c r="H70" s="32" t="s">
        <v>2396</v>
      </c>
      <c r="I70" s="38" t="s">
        <v>106</v>
      </c>
      <c r="J70" s="48" t="s">
        <v>199</v>
      </c>
      <c r="K70" s="77">
        <v>1</v>
      </c>
    </row>
    <row r="71" s="53" customFormat="1" ht="52" customHeight="1" spans="1:11">
      <c r="A71" s="58">
        <v>13</v>
      </c>
      <c r="B71" s="36" t="s">
        <v>2397</v>
      </c>
      <c r="C71" s="29" t="s">
        <v>2398</v>
      </c>
      <c r="D71" s="29" t="s">
        <v>344</v>
      </c>
      <c r="E71" s="37">
        <v>30</v>
      </c>
      <c r="F71" s="32" t="s">
        <v>109</v>
      </c>
      <c r="G71" s="38" t="s">
        <v>110</v>
      </c>
      <c r="H71" s="38" t="s">
        <v>261</v>
      </c>
      <c r="I71" s="38" t="s">
        <v>106</v>
      </c>
      <c r="J71" s="48" t="s">
        <v>112</v>
      </c>
      <c r="K71" s="38" t="s">
        <v>146</v>
      </c>
    </row>
    <row r="72" s="53" customFormat="1" ht="52" customHeight="1" spans="1:11">
      <c r="A72" s="58"/>
      <c r="B72" s="28"/>
      <c r="C72" s="30"/>
      <c r="D72" s="30"/>
      <c r="E72" s="30"/>
      <c r="F72" s="32" t="s">
        <v>109</v>
      </c>
      <c r="G72" s="38" t="s">
        <v>113</v>
      </c>
      <c r="H72" s="38" t="s">
        <v>2399</v>
      </c>
      <c r="I72" s="38" t="s">
        <v>106</v>
      </c>
      <c r="J72" s="48" t="s">
        <v>199</v>
      </c>
      <c r="K72" s="77">
        <v>1</v>
      </c>
    </row>
    <row r="73" s="53" customFormat="1" ht="52" customHeight="1" spans="1:11">
      <c r="A73" s="58"/>
      <c r="B73" s="28"/>
      <c r="C73" s="30"/>
      <c r="D73" s="30"/>
      <c r="E73" s="30"/>
      <c r="F73" s="32" t="s">
        <v>117</v>
      </c>
      <c r="G73" s="38" t="s">
        <v>626</v>
      </c>
      <c r="H73" s="38" t="s">
        <v>132</v>
      </c>
      <c r="I73" s="38" t="s">
        <v>106</v>
      </c>
      <c r="J73" s="48" t="s">
        <v>112</v>
      </c>
      <c r="K73" s="77">
        <v>0.95</v>
      </c>
    </row>
    <row r="74" s="53" customFormat="1" ht="76.5" spans="1:11">
      <c r="A74" s="58">
        <v>14</v>
      </c>
      <c r="B74" s="36" t="s">
        <v>2400</v>
      </c>
      <c r="C74" s="29" t="s">
        <v>2401</v>
      </c>
      <c r="D74" s="29" t="s">
        <v>344</v>
      </c>
      <c r="E74" s="37">
        <v>30</v>
      </c>
      <c r="F74" s="32" t="s">
        <v>109</v>
      </c>
      <c r="G74" s="38" t="s">
        <v>110</v>
      </c>
      <c r="H74" s="38" t="s">
        <v>2402</v>
      </c>
      <c r="I74" s="38" t="s">
        <v>106</v>
      </c>
      <c r="J74" s="48" t="s">
        <v>112</v>
      </c>
      <c r="K74" s="38" t="s">
        <v>241</v>
      </c>
    </row>
    <row r="75" s="53" customFormat="1" ht="51" spans="1:11">
      <c r="A75" s="58"/>
      <c r="B75" s="28"/>
      <c r="C75" s="30"/>
      <c r="D75" s="30"/>
      <c r="E75" s="30"/>
      <c r="F75" s="32" t="s">
        <v>109</v>
      </c>
      <c r="G75" s="38" t="s">
        <v>113</v>
      </c>
      <c r="H75" s="38" t="s">
        <v>2377</v>
      </c>
      <c r="I75" s="38" t="s">
        <v>106</v>
      </c>
      <c r="J75" s="48" t="s">
        <v>112</v>
      </c>
      <c r="K75" s="38" t="s">
        <v>2326</v>
      </c>
    </row>
    <row r="76" s="53" customFormat="1" ht="52" customHeight="1" spans="1:11">
      <c r="A76" s="58">
        <v>15</v>
      </c>
      <c r="B76" s="36" t="s">
        <v>2403</v>
      </c>
      <c r="C76" s="29" t="s">
        <v>2404</v>
      </c>
      <c r="D76" s="29" t="s">
        <v>344</v>
      </c>
      <c r="E76" s="37">
        <v>30</v>
      </c>
      <c r="F76" s="32" t="s">
        <v>109</v>
      </c>
      <c r="G76" s="38" t="s">
        <v>110</v>
      </c>
      <c r="H76" s="38" t="s">
        <v>2405</v>
      </c>
      <c r="I76" s="38" t="s">
        <v>106</v>
      </c>
      <c r="J76" s="48" t="s">
        <v>112</v>
      </c>
      <c r="K76" s="38" t="s">
        <v>2406</v>
      </c>
    </row>
    <row r="77" s="53" customFormat="1" ht="52" customHeight="1" spans="1:11">
      <c r="A77" s="58"/>
      <c r="B77" s="28"/>
      <c r="C77" s="30"/>
      <c r="D77" s="30"/>
      <c r="E77" s="30"/>
      <c r="F77" s="32" t="s">
        <v>109</v>
      </c>
      <c r="G77" s="38" t="s">
        <v>110</v>
      </c>
      <c r="H77" s="38" t="s">
        <v>2407</v>
      </c>
      <c r="I77" s="38" t="s">
        <v>106</v>
      </c>
      <c r="J77" s="48" t="s">
        <v>112</v>
      </c>
      <c r="K77" s="38" t="s">
        <v>2009</v>
      </c>
    </row>
    <row r="78" s="53" customFormat="1" ht="52" customHeight="1" spans="1:11">
      <c r="A78" s="58"/>
      <c r="B78" s="28"/>
      <c r="C78" s="30"/>
      <c r="D78" s="30"/>
      <c r="E78" s="30"/>
      <c r="F78" s="32" t="s">
        <v>109</v>
      </c>
      <c r="G78" s="38" t="s">
        <v>110</v>
      </c>
      <c r="H78" s="38" t="s">
        <v>2408</v>
      </c>
      <c r="I78" s="38" t="s">
        <v>106</v>
      </c>
      <c r="J78" s="48" t="s">
        <v>112</v>
      </c>
      <c r="K78" s="38" t="s">
        <v>500</v>
      </c>
    </row>
    <row r="79" s="53" customFormat="1" ht="52" customHeight="1" spans="1:11">
      <c r="A79" s="58">
        <v>16</v>
      </c>
      <c r="B79" s="36" t="s">
        <v>2409</v>
      </c>
      <c r="C79" s="29" t="s">
        <v>2410</v>
      </c>
      <c r="D79" s="29" t="s">
        <v>2329</v>
      </c>
      <c r="E79" s="37">
        <v>20</v>
      </c>
      <c r="F79" s="32" t="s">
        <v>109</v>
      </c>
      <c r="G79" s="38" t="s">
        <v>110</v>
      </c>
      <c r="H79" s="38" t="s">
        <v>2411</v>
      </c>
      <c r="I79" s="38" t="s">
        <v>106</v>
      </c>
      <c r="J79" s="48" t="s">
        <v>199</v>
      </c>
      <c r="K79" s="38" t="s">
        <v>684</v>
      </c>
    </row>
    <row r="80" s="53" customFormat="1" ht="52" customHeight="1" spans="1:11">
      <c r="A80" s="58"/>
      <c r="B80" s="28"/>
      <c r="C80" s="30"/>
      <c r="D80" s="30"/>
      <c r="E80" s="30"/>
      <c r="F80" s="32" t="s">
        <v>109</v>
      </c>
      <c r="G80" s="38" t="s">
        <v>113</v>
      </c>
      <c r="H80" s="38" t="s">
        <v>2412</v>
      </c>
      <c r="I80" s="38" t="s">
        <v>106</v>
      </c>
      <c r="J80" s="48" t="s">
        <v>199</v>
      </c>
      <c r="K80" s="77">
        <v>1</v>
      </c>
    </row>
    <row r="81" s="53" customFormat="1" ht="76.5" spans="1:11">
      <c r="A81" s="58">
        <v>17</v>
      </c>
      <c r="B81" s="36" t="s">
        <v>2413</v>
      </c>
      <c r="C81" s="29" t="s">
        <v>2414</v>
      </c>
      <c r="D81" s="29" t="s">
        <v>344</v>
      </c>
      <c r="E81" s="37">
        <v>20</v>
      </c>
      <c r="F81" s="32" t="s">
        <v>109</v>
      </c>
      <c r="G81" s="38" t="s">
        <v>110</v>
      </c>
      <c r="H81" s="38" t="s">
        <v>2415</v>
      </c>
      <c r="I81" s="38" t="s">
        <v>106</v>
      </c>
      <c r="J81" s="48" t="s">
        <v>112</v>
      </c>
      <c r="K81" s="38" t="s">
        <v>2393</v>
      </c>
    </row>
    <row r="82" s="53" customFormat="1" ht="76.5" spans="1:11">
      <c r="A82" s="58"/>
      <c r="B82" s="28"/>
      <c r="C82" s="30"/>
      <c r="D82" s="30"/>
      <c r="E82" s="30"/>
      <c r="F82" s="32" t="s">
        <v>109</v>
      </c>
      <c r="G82" s="38" t="s">
        <v>113</v>
      </c>
      <c r="H82" s="38" t="s">
        <v>2416</v>
      </c>
      <c r="I82" s="38" t="s">
        <v>106</v>
      </c>
      <c r="J82" s="48" t="s">
        <v>199</v>
      </c>
      <c r="K82" s="77">
        <v>1</v>
      </c>
    </row>
    <row r="83" s="53" customFormat="1" ht="52" customHeight="1" spans="1:11">
      <c r="A83" s="58"/>
      <c r="B83" s="28"/>
      <c r="C83" s="30"/>
      <c r="D83" s="30"/>
      <c r="E83" s="30"/>
      <c r="F83" s="32" t="s">
        <v>117</v>
      </c>
      <c r="G83" s="38" t="s">
        <v>626</v>
      </c>
      <c r="H83" s="38" t="s">
        <v>1181</v>
      </c>
      <c r="I83" s="38" t="s">
        <v>106</v>
      </c>
      <c r="J83" s="48" t="s">
        <v>199</v>
      </c>
      <c r="K83" s="77">
        <v>1</v>
      </c>
    </row>
    <row r="84" s="53" customFormat="1" ht="52" customHeight="1" spans="1:11">
      <c r="A84" s="58">
        <v>18</v>
      </c>
      <c r="B84" s="36" t="s">
        <v>2417</v>
      </c>
      <c r="C84" s="29" t="s">
        <v>2418</v>
      </c>
      <c r="D84" s="29" t="s">
        <v>344</v>
      </c>
      <c r="E84" s="37">
        <v>12</v>
      </c>
      <c r="F84" s="32" t="s">
        <v>109</v>
      </c>
      <c r="G84" s="38" t="s">
        <v>110</v>
      </c>
      <c r="H84" s="38" t="s">
        <v>498</v>
      </c>
      <c r="I84" s="38" t="s">
        <v>106</v>
      </c>
      <c r="J84" s="48" t="s">
        <v>199</v>
      </c>
      <c r="K84" s="38" t="s">
        <v>241</v>
      </c>
    </row>
    <row r="85" s="53" customFormat="1" ht="52" customHeight="1" spans="1:11">
      <c r="A85" s="58"/>
      <c r="B85" s="28"/>
      <c r="C85" s="30"/>
      <c r="D85" s="30"/>
      <c r="E85" s="30"/>
      <c r="F85" s="32" t="s">
        <v>109</v>
      </c>
      <c r="G85" s="38" t="s">
        <v>113</v>
      </c>
      <c r="H85" s="38" t="s">
        <v>2419</v>
      </c>
      <c r="I85" s="38" t="s">
        <v>106</v>
      </c>
      <c r="J85" s="48" t="s">
        <v>199</v>
      </c>
      <c r="K85" s="77">
        <v>1</v>
      </c>
    </row>
    <row r="86" s="53" customFormat="1" ht="76.5" spans="1:11">
      <c r="A86" s="58">
        <v>19</v>
      </c>
      <c r="B86" s="36" t="s">
        <v>2420</v>
      </c>
      <c r="C86" s="29" t="s">
        <v>2421</v>
      </c>
      <c r="D86" s="29" t="s">
        <v>344</v>
      </c>
      <c r="E86" s="37">
        <v>10</v>
      </c>
      <c r="F86" s="32" t="s">
        <v>109</v>
      </c>
      <c r="G86" s="38" t="s">
        <v>110</v>
      </c>
      <c r="H86" s="38" t="s">
        <v>2422</v>
      </c>
      <c r="I86" s="38" t="s">
        <v>106</v>
      </c>
      <c r="J86" s="48" t="s">
        <v>112</v>
      </c>
      <c r="K86" s="38" t="s">
        <v>155</v>
      </c>
    </row>
    <row r="87" s="53" customFormat="1" ht="52" customHeight="1" spans="1:11">
      <c r="A87" s="58"/>
      <c r="B87" s="28"/>
      <c r="C87" s="30"/>
      <c r="D87" s="30"/>
      <c r="E87" s="30"/>
      <c r="F87" s="32" t="s">
        <v>109</v>
      </c>
      <c r="G87" s="38" t="s">
        <v>113</v>
      </c>
      <c r="H87" s="38" t="s">
        <v>2423</v>
      </c>
      <c r="I87" s="38" t="s">
        <v>106</v>
      </c>
      <c r="J87" s="48" t="s">
        <v>199</v>
      </c>
      <c r="K87" s="77">
        <v>1</v>
      </c>
    </row>
    <row r="88" s="53" customFormat="1" ht="52" customHeight="1" spans="1:11">
      <c r="A88" s="58">
        <v>20</v>
      </c>
      <c r="B88" s="36" t="s">
        <v>2424</v>
      </c>
      <c r="C88" s="29" t="s">
        <v>2425</v>
      </c>
      <c r="D88" s="29" t="s">
        <v>344</v>
      </c>
      <c r="E88" s="37">
        <v>10</v>
      </c>
      <c r="F88" s="32" t="s">
        <v>109</v>
      </c>
      <c r="G88" s="38" t="s">
        <v>110</v>
      </c>
      <c r="H88" s="38" t="s">
        <v>2426</v>
      </c>
      <c r="I88" s="38" t="s">
        <v>106</v>
      </c>
      <c r="J88" s="48" t="s">
        <v>112</v>
      </c>
      <c r="K88" s="38" t="s">
        <v>2427</v>
      </c>
    </row>
    <row r="89" s="53" customFormat="1" ht="52" customHeight="1" spans="1:11">
      <c r="A89" s="58"/>
      <c r="B89" s="28"/>
      <c r="C89" s="30"/>
      <c r="D89" s="30"/>
      <c r="E89" s="30"/>
      <c r="F89" s="32" t="s">
        <v>109</v>
      </c>
      <c r="G89" s="38" t="s">
        <v>110</v>
      </c>
      <c r="H89" s="38" t="s">
        <v>2428</v>
      </c>
      <c r="I89" s="38" t="s">
        <v>106</v>
      </c>
      <c r="J89" s="48" t="s">
        <v>112</v>
      </c>
      <c r="K89" s="38" t="s">
        <v>2429</v>
      </c>
    </row>
    <row r="90" s="53" customFormat="1" ht="52" customHeight="1" spans="1:11">
      <c r="A90" s="58"/>
      <c r="B90" s="28"/>
      <c r="C90" s="30"/>
      <c r="D90" s="30"/>
      <c r="E90" s="30"/>
      <c r="F90" s="32" t="s">
        <v>109</v>
      </c>
      <c r="G90" s="38" t="s">
        <v>113</v>
      </c>
      <c r="H90" s="38" t="s">
        <v>1674</v>
      </c>
      <c r="I90" s="38" t="s">
        <v>106</v>
      </c>
      <c r="J90" s="48" t="s">
        <v>199</v>
      </c>
      <c r="K90" s="77">
        <v>1</v>
      </c>
    </row>
    <row r="91" s="53" customFormat="1" ht="52" customHeight="1" spans="1:11">
      <c r="A91" s="58">
        <v>21</v>
      </c>
      <c r="B91" s="36" t="s">
        <v>2430</v>
      </c>
      <c r="C91" s="29" t="s">
        <v>2431</v>
      </c>
      <c r="D91" s="29" t="s">
        <v>2432</v>
      </c>
      <c r="E91" s="37">
        <v>8</v>
      </c>
      <c r="F91" s="32" t="s">
        <v>109</v>
      </c>
      <c r="G91" s="38" t="s">
        <v>110</v>
      </c>
      <c r="H91" s="38" t="s">
        <v>2433</v>
      </c>
      <c r="I91" s="38" t="s">
        <v>106</v>
      </c>
      <c r="J91" s="48" t="s">
        <v>112</v>
      </c>
      <c r="K91" s="38" t="s">
        <v>500</v>
      </c>
    </row>
    <row r="92" s="53" customFormat="1" ht="52" customHeight="1" spans="1:11">
      <c r="A92" s="58"/>
      <c r="B92" s="28"/>
      <c r="C92" s="30"/>
      <c r="D92" s="30"/>
      <c r="E92" s="30"/>
      <c r="F92" s="32" t="s">
        <v>109</v>
      </c>
      <c r="G92" s="38" t="s">
        <v>113</v>
      </c>
      <c r="H92" s="38" t="s">
        <v>2362</v>
      </c>
      <c r="I92" s="38" t="s">
        <v>106</v>
      </c>
      <c r="J92" s="48" t="s">
        <v>199</v>
      </c>
      <c r="K92" s="77">
        <v>1</v>
      </c>
    </row>
    <row r="93" s="53" customFormat="1" ht="52" customHeight="1" spans="1:11">
      <c r="A93" s="58">
        <v>22</v>
      </c>
      <c r="B93" s="36" t="s">
        <v>2434</v>
      </c>
      <c r="C93" s="29" t="s">
        <v>2435</v>
      </c>
      <c r="D93" s="29" t="s">
        <v>1597</v>
      </c>
      <c r="E93" s="37">
        <v>4</v>
      </c>
      <c r="F93" s="32" t="s">
        <v>109</v>
      </c>
      <c r="G93" s="38" t="s">
        <v>110</v>
      </c>
      <c r="H93" s="38" t="s">
        <v>2436</v>
      </c>
      <c r="I93" s="38" t="s">
        <v>106</v>
      </c>
      <c r="J93" s="48" t="s">
        <v>199</v>
      </c>
      <c r="K93" s="38" t="s">
        <v>456</v>
      </c>
    </row>
    <row r="94" s="53" customFormat="1" ht="52" customHeight="1" spans="1:11">
      <c r="A94" s="58"/>
      <c r="B94" s="28"/>
      <c r="C94" s="30"/>
      <c r="D94" s="30"/>
      <c r="E94" s="30"/>
      <c r="F94" s="32" t="s">
        <v>109</v>
      </c>
      <c r="G94" s="38" t="s">
        <v>115</v>
      </c>
      <c r="H94" s="38" t="s">
        <v>1674</v>
      </c>
      <c r="I94" s="38" t="s">
        <v>106</v>
      </c>
      <c r="J94" s="48" t="s">
        <v>199</v>
      </c>
      <c r="K94" s="77">
        <v>1</v>
      </c>
    </row>
    <row r="95" s="53" customFormat="1" ht="52" customHeight="1" spans="1:11">
      <c r="A95" s="58">
        <v>23</v>
      </c>
      <c r="B95" s="36" t="s">
        <v>2437</v>
      </c>
      <c r="C95" s="29" t="s">
        <v>2438</v>
      </c>
      <c r="D95" s="29" t="s">
        <v>344</v>
      </c>
      <c r="E95" s="37">
        <v>3</v>
      </c>
      <c r="F95" s="32" t="s">
        <v>109</v>
      </c>
      <c r="G95" s="38" t="s">
        <v>110</v>
      </c>
      <c r="H95" s="38" t="s">
        <v>226</v>
      </c>
      <c r="I95" s="38" t="s">
        <v>106</v>
      </c>
      <c r="J95" s="48" t="s">
        <v>112</v>
      </c>
      <c r="K95" s="38" t="s">
        <v>146</v>
      </c>
    </row>
    <row r="96" s="53" customFormat="1" ht="52" customHeight="1" spans="1:11">
      <c r="A96" s="58"/>
      <c r="B96" s="28"/>
      <c r="C96" s="30"/>
      <c r="D96" s="30"/>
      <c r="E96" s="30"/>
      <c r="F96" s="32" t="s">
        <v>109</v>
      </c>
      <c r="G96" s="38" t="s">
        <v>110</v>
      </c>
      <c r="H96" s="38" t="s">
        <v>228</v>
      </c>
      <c r="I96" s="38" t="s">
        <v>106</v>
      </c>
      <c r="J96" s="48" t="s">
        <v>112</v>
      </c>
      <c r="K96" s="38" t="s">
        <v>229</v>
      </c>
    </row>
    <row r="97" s="53" customFormat="1" ht="52" customHeight="1" spans="1:11">
      <c r="A97" s="58"/>
      <c r="B97" s="28"/>
      <c r="C97" s="30"/>
      <c r="D97" s="30"/>
      <c r="E97" s="30"/>
      <c r="F97" s="32" t="s">
        <v>109</v>
      </c>
      <c r="G97" s="38" t="s">
        <v>113</v>
      </c>
      <c r="H97" s="38" t="s">
        <v>2439</v>
      </c>
      <c r="I97" s="38" t="s">
        <v>106</v>
      </c>
      <c r="J97" s="48" t="s">
        <v>199</v>
      </c>
      <c r="K97" s="77">
        <v>1</v>
      </c>
    </row>
    <row r="98" s="53" customFormat="1" ht="66" customHeight="1" spans="1:11">
      <c r="A98" s="58">
        <v>24</v>
      </c>
      <c r="B98" s="36" t="s">
        <v>2440</v>
      </c>
      <c r="C98" s="29" t="s">
        <v>2441</v>
      </c>
      <c r="D98" s="29" t="s">
        <v>2442</v>
      </c>
      <c r="E98" s="37">
        <v>0.36</v>
      </c>
      <c r="F98" s="32" t="s">
        <v>109</v>
      </c>
      <c r="G98" s="38" t="s">
        <v>110</v>
      </c>
      <c r="H98" s="38" t="s">
        <v>2443</v>
      </c>
      <c r="I98" s="38" t="s">
        <v>106</v>
      </c>
      <c r="J98" s="48" t="s">
        <v>199</v>
      </c>
      <c r="K98" s="38" t="s">
        <v>461</v>
      </c>
    </row>
    <row r="99" s="53" customFormat="1" ht="66" customHeight="1" spans="1:11">
      <c r="A99" s="58"/>
      <c r="B99" s="28"/>
      <c r="C99" s="30"/>
      <c r="D99" s="30"/>
      <c r="E99" s="30"/>
      <c r="F99" s="32" t="s">
        <v>109</v>
      </c>
      <c r="G99" s="38" t="s">
        <v>113</v>
      </c>
      <c r="H99" s="38" t="s">
        <v>2444</v>
      </c>
      <c r="I99" s="38" t="s">
        <v>106</v>
      </c>
      <c r="J99" s="48" t="s">
        <v>199</v>
      </c>
      <c r="K99" s="77">
        <v>1</v>
      </c>
    </row>
    <row r="100" s="53" customFormat="1" ht="77" customHeight="1" spans="1:11">
      <c r="A100" s="58">
        <v>25</v>
      </c>
      <c r="B100" s="46" t="s">
        <v>2445</v>
      </c>
      <c r="C100" s="32" t="s">
        <v>2446</v>
      </c>
      <c r="D100" s="32" t="s">
        <v>2447</v>
      </c>
      <c r="E100" s="205">
        <v>0.3</v>
      </c>
      <c r="F100" s="32" t="s">
        <v>109</v>
      </c>
      <c r="G100" s="38" t="s">
        <v>110</v>
      </c>
      <c r="H100" s="38" t="s">
        <v>464</v>
      </c>
      <c r="I100" s="38" t="s">
        <v>274</v>
      </c>
      <c r="J100" s="48" t="s">
        <v>112</v>
      </c>
      <c r="K100" s="38" t="s">
        <v>146</v>
      </c>
    </row>
    <row r="101" s="53" customFormat="1" ht="77" customHeight="1" spans="1:11">
      <c r="A101" s="58"/>
      <c r="B101" s="46"/>
      <c r="C101" s="32"/>
      <c r="D101" s="32"/>
      <c r="E101" s="32"/>
      <c r="F101" s="32" t="s">
        <v>109</v>
      </c>
      <c r="G101" s="38" t="s">
        <v>113</v>
      </c>
      <c r="H101" s="38" t="s">
        <v>2448</v>
      </c>
      <c r="I101" s="38" t="s">
        <v>106</v>
      </c>
      <c r="J101" s="48" t="s">
        <v>199</v>
      </c>
      <c r="K101" s="77">
        <v>1</v>
      </c>
    </row>
  </sheetData>
  <mergeCells count="14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50"/>
    <mergeCell ref="A51:A55"/>
    <mergeCell ref="A56:A60"/>
    <mergeCell ref="A61:A65"/>
    <mergeCell ref="A66:A70"/>
    <mergeCell ref="A71:A73"/>
    <mergeCell ref="A74:A75"/>
    <mergeCell ref="A76:A78"/>
    <mergeCell ref="A79:A80"/>
    <mergeCell ref="A81:A83"/>
    <mergeCell ref="A84:A85"/>
    <mergeCell ref="A86:A87"/>
    <mergeCell ref="A88:A90"/>
    <mergeCell ref="A91:A92"/>
    <mergeCell ref="A93:A94"/>
    <mergeCell ref="A95:A97"/>
    <mergeCell ref="A98:A99"/>
    <mergeCell ref="A100:A101"/>
    <mergeCell ref="B9:B10"/>
    <mergeCell ref="B11:B15"/>
    <mergeCell ref="B16:B20"/>
    <mergeCell ref="B21:B25"/>
    <mergeCell ref="B26:B30"/>
    <mergeCell ref="B31:B35"/>
    <mergeCell ref="B36:B40"/>
    <mergeCell ref="B41:B45"/>
    <mergeCell ref="B46:B50"/>
    <mergeCell ref="B51:B55"/>
    <mergeCell ref="B56:B60"/>
    <mergeCell ref="B61:B65"/>
    <mergeCell ref="B66:B70"/>
    <mergeCell ref="B71:B73"/>
    <mergeCell ref="B74:B75"/>
    <mergeCell ref="B76:B78"/>
    <mergeCell ref="B79:B80"/>
    <mergeCell ref="B81:B83"/>
    <mergeCell ref="B84:B85"/>
    <mergeCell ref="B86:B87"/>
    <mergeCell ref="B88:B90"/>
    <mergeCell ref="B91:B92"/>
    <mergeCell ref="B93:B94"/>
    <mergeCell ref="B95:B97"/>
    <mergeCell ref="B98:B99"/>
    <mergeCell ref="B100:B101"/>
    <mergeCell ref="C9:C10"/>
    <mergeCell ref="C11:C15"/>
    <mergeCell ref="C16:C20"/>
    <mergeCell ref="C21:C25"/>
    <mergeCell ref="C26:C30"/>
    <mergeCell ref="C31:C35"/>
    <mergeCell ref="C36:C40"/>
    <mergeCell ref="C41:C45"/>
    <mergeCell ref="C46:C50"/>
    <mergeCell ref="C51:C55"/>
    <mergeCell ref="C56:C60"/>
    <mergeCell ref="C61:C65"/>
    <mergeCell ref="C66:C70"/>
    <mergeCell ref="C71:C73"/>
    <mergeCell ref="C74:C75"/>
    <mergeCell ref="C76:C78"/>
    <mergeCell ref="C79:C80"/>
    <mergeCell ref="C81:C83"/>
    <mergeCell ref="C84:C85"/>
    <mergeCell ref="C86:C87"/>
    <mergeCell ref="C88:C90"/>
    <mergeCell ref="C91:C92"/>
    <mergeCell ref="C93:C94"/>
    <mergeCell ref="C95:C97"/>
    <mergeCell ref="C98:C99"/>
    <mergeCell ref="C100:C101"/>
    <mergeCell ref="D9:D10"/>
    <mergeCell ref="D11:D15"/>
    <mergeCell ref="D16:D20"/>
    <mergeCell ref="D21:D25"/>
    <mergeCell ref="D26:D30"/>
    <mergeCell ref="D31:D35"/>
    <mergeCell ref="D36:D40"/>
    <mergeCell ref="D41:D45"/>
    <mergeCell ref="D46:D50"/>
    <mergeCell ref="D51:D55"/>
    <mergeCell ref="D56:D60"/>
    <mergeCell ref="D61:D65"/>
    <mergeCell ref="D66:D70"/>
    <mergeCell ref="D71:D73"/>
    <mergeCell ref="D74:D75"/>
    <mergeCell ref="D76:D78"/>
    <mergeCell ref="D79:D80"/>
    <mergeCell ref="D81:D83"/>
    <mergeCell ref="D84:D85"/>
    <mergeCell ref="D86:D87"/>
    <mergeCell ref="D88:D90"/>
    <mergeCell ref="D91:D92"/>
    <mergeCell ref="D93:D94"/>
    <mergeCell ref="D95:D97"/>
    <mergeCell ref="D98:D99"/>
    <mergeCell ref="D100:D101"/>
    <mergeCell ref="E9:E10"/>
    <mergeCell ref="E11:E15"/>
    <mergeCell ref="E16:E20"/>
    <mergeCell ref="E21:E25"/>
    <mergeCell ref="E26:E30"/>
    <mergeCell ref="E31:E35"/>
    <mergeCell ref="E36:E40"/>
    <mergeCell ref="E41:E45"/>
    <mergeCell ref="E46:E50"/>
    <mergeCell ref="E51:E55"/>
    <mergeCell ref="E56:E60"/>
    <mergeCell ref="E61:E65"/>
    <mergeCell ref="E66:E70"/>
    <mergeCell ref="E71:E73"/>
    <mergeCell ref="E74:E75"/>
    <mergeCell ref="E76:E78"/>
    <mergeCell ref="E79:E80"/>
    <mergeCell ref="E81:E83"/>
    <mergeCell ref="E84:E85"/>
    <mergeCell ref="E86:E87"/>
    <mergeCell ref="E88:E90"/>
    <mergeCell ref="E91:E92"/>
    <mergeCell ref="E93:E94"/>
    <mergeCell ref="E95:E97"/>
    <mergeCell ref="E98:E99"/>
    <mergeCell ref="E100:E101"/>
    <mergeCell ref="I9:I10"/>
    <mergeCell ref="J9:J10"/>
    <mergeCell ref="K9:K10"/>
  </mergeCells>
  <pageMargins left="0.75" right="0.75" top="1" bottom="1" header="0.5" footer="0.5"/>
  <pageSetup paperSize="9" scale="73"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0"/>
  <sheetViews>
    <sheetView zoomScale="55" zoomScaleNormal="55" workbookViewId="0">
      <selection activeCell="F6" sqref="F6:F7"/>
    </sheetView>
  </sheetViews>
  <sheetFormatPr defaultColWidth="9" defaultRowHeight="16.5"/>
  <cols>
    <col min="1" max="1" width="12.25" style="52" customWidth="1"/>
    <col min="2" max="2" width="22.75" style="52" customWidth="1"/>
    <col min="3" max="3" width="64.0916666666667" style="52" customWidth="1"/>
    <col min="4" max="4" width="33.4083333333333" style="52" customWidth="1"/>
    <col min="5" max="5" width="15.9083333333333" style="52" customWidth="1"/>
    <col min="6" max="6" width="18.8833333333333" style="52" customWidth="1"/>
    <col min="7" max="7" width="21.8833333333333" style="54" customWidth="1"/>
    <col min="8" max="8" width="49.1333333333333" style="52" customWidth="1"/>
    <col min="9" max="9" width="12" style="52" customWidth="1"/>
    <col min="10" max="10" width="10.3833333333333" style="52" customWidth="1"/>
    <col min="11" max="11" width="21.75" style="406" customWidth="1"/>
    <col min="12" max="16384" width="9" style="52"/>
  </cols>
  <sheetData>
    <row r="1" s="52" customFormat="1" ht="34.9" customHeight="1" spans="1:11">
      <c r="A1" s="55"/>
      <c r="G1" s="54"/>
      <c r="K1" s="406"/>
    </row>
    <row r="2" s="52" customFormat="1" ht="64.9" customHeight="1" spans="1:11">
      <c r="A2" s="56" t="s">
        <v>72</v>
      </c>
      <c r="B2" s="56"/>
      <c r="C2" s="56"/>
      <c r="D2" s="56"/>
      <c r="E2" s="56"/>
      <c r="F2" s="56"/>
      <c r="G2" s="57"/>
      <c r="H2" s="56"/>
      <c r="I2" s="56"/>
      <c r="J2" s="56"/>
      <c r="K2" s="56"/>
    </row>
    <row r="3" s="2" customFormat="1" ht="69" customHeight="1" spans="1:11">
      <c r="A3" s="58" t="s">
        <v>73</v>
      </c>
      <c r="B3" s="273" t="s">
        <v>2449</v>
      </c>
      <c r="C3" s="273"/>
      <c r="D3" s="273"/>
      <c r="E3" s="273"/>
      <c r="F3" s="59" t="s">
        <v>75</v>
      </c>
      <c r="G3" s="407" t="s">
        <v>52</v>
      </c>
      <c r="H3" s="407"/>
      <c r="I3" s="407"/>
      <c r="J3" s="407"/>
      <c r="K3" s="408"/>
    </row>
    <row r="4" s="2" customFormat="1" ht="69" customHeight="1" spans="1:11">
      <c r="A4" s="58" t="s">
        <v>76</v>
      </c>
      <c r="B4" s="59" t="s">
        <v>77</v>
      </c>
      <c r="C4" s="61">
        <v>76</v>
      </c>
      <c r="D4" s="62"/>
      <c r="E4" s="63"/>
      <c r="F4" s="59" t="s">
        <v>78</v>
      </c>
      <c r="G4" s="407">
        <v>5</v>
      </c>
      <c r="H4" s="407"/>
      <c r="I4" s="407"/>
      <c r="J4" s="407"/>
      <c r="K4" s="408"/>
    </row>
    <row r="5" s="2" customFormat="1" ht="67.15" customHeight="1" spans="1:11">
      <c r="A5" s="58" t="s">
        <v>79</v>
      </c>
      <c r="B5" s="58" t="s">
        <v>80</v>
      </c>
      <c r="C5" s="58" t="s">
        <v>81</v>
      </c>
      <c r="D5" s="58"/>
      <c r="E5" s="58"/>
      <c r="F5" s="58" t="s">
        <v>82</v>
      </c>
      <c r="G5" s="64" t="s">
        <v>81</v>
      </c>
      <c r="H5" s="64"/>
      <c r="I5" s="64"/>
      <c r="J5" s="64"/>
      <c r="K5" s="74"/>
    </row>
    <row r="6" s="2" customFormat="1" ht="67.15" customHeight="1" spans="1:11">
      <c r="A6" s="58"/>
      <c r="B6" s="58" t="s">
        <v>83</v>
      </c>
      <c r="C6" s="58">
        <v>2298.62</v>
      </c>
      <c r="D6" s="38"/>
      <c r="E6" s="38"/>
      <c r="F6" s="58" t="s">
        <v>84</v>
      </c>
      <c r="G6" s="64">
        <v>5440.57</v>
      </c>
      <c r="H6" s="64"/>
      <c r="I6" s="64"/>
      <c r="J6" s="64"/>
      <c r="K6" s="74"/>
    </row>
    <row r="7" s="2" customFormat="1" ht="67.15" customHeight="1" spans="1:11">
      <c r="A7" s="66"/>
      <c r="B7" s="20" t="s">
        <v>85</v>
      </c>
      <c r="C7" s="58">
        <v>3141.95</v>
      </c>
      <c r="D7" s="38"/>
      <c r="E7" s="38"/>
      <c r="F7" s="58" t="s">
        <v>86</v>
      </c>
      <c r="G7" s="64">
        <v>0</v>
      </c>
      <c r="H7" s="64"/>
      <c r="I7" s="64"/>
      <c r="J7" s="64"/>
      <c r="K7" s="74"/>
    </row>
    <row r="8" s="53" customFormat="1" ht="114.75" customHeight="1" spans="1:11">
      <c r="A8" s="21" t="s">
        <v>87</v>
      </c>
      <c r="B8" s="67" t="s">
        <v>2450</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1" t="s">
        <v>96</v>
      </c>
    </row>
    <row r="10" s="53" customFormat="1" ht="51" customHeight="1" spans="1:11">
      <c r="A10" s="58"/>
      <c r="B10" s="20"/>
      <c r="C10" s="20"/>
      <c r="D10" s="20"/>
      <c r="E10" s="20"/>
      <c r="F10" s="27" t="s">
        <v>97</v>
      </c>
      <c r="G10" s="27" t="s">
        <v>98</v>
      </c>
      <c r="H10" s="27" t="s">
        <v>99</v>
      </c>
      <c r="I10" s="20"/>
      <c r="J10" s="45"/>
      <c r="K10" s="21"/>
    </row>
    <row r="11" s="404" customFormat="1" ht="80" customHeight="1" spans="1:11">
      <c r="A11" s="20">
        <v>1</v>
      </c>
      <c r="B11" s="36" t="s">
        <v>2451</v>
      </c>
      <c r="C11" s="29" t="s">
        <v>2452</v>
      </c>
      <c r="D11" s="29" t="s">
        <v>2453</v>
      </c>
      <c r="E11" s="37">
        <v>50</v>
      </c>
      <c r="F11" s="32" t="s">
        <v>109</v>
      </c>
      <c r="G11" s="27" t="s">
        <v>110</v>
      </c>
      <c r="H11" s="27" t="s">
        <v>2454</v>
      </c>
      <c r="I11" s="27" t="s">
        <v>106</v>
      </c>
      <c r="J11" s="48" t="s">
        <v>112</v>
      </c>
      <c r="K11" s="46" t="s">
        <v>2455</v>
      </c>
    </row>
    <row r="12" s="404" customFormat="1" ht="80" customHeight="1" spans="1:11">
      <c r="A12" s="20"/>
      <c r="B12" s="28"/>
      <c r="C12" s="30"/>
      <c r="D12" s="30"/>
      <c r="E12" s="30"/>
      <c r="F12" s="32" t="s">
        <v>109</v>
      </c>
      <c r="G12" s="27" t="s">
        <v>110</v>
      </c>
      <c r="H12" s="27" t="s">
        <v>2456</v>
      </c>
      <c r="I12" s="27" t="s">
        <v>106</v>
      </c>
      <c r="J12" s="48" t="s">
        <v>112</v>
      </c>
      <c r="K12" s="46" t="s">
        <v>1291</v>
      </c>
    </row>
    <row r="13" s="404" customFormat="1" ht="80" customHeight="1" spans="1:11">
      <c r="A13" s="20"/>
      <c r="B13" s="28"/>
      <c r="C13" s="30"/>
      <c r="D13" s="30"/>
      <c r="E13" s="30"/>
      <c r="F13" s="32" t="s">
        <v>109</v>
      </c>
      <c r="G13" s="27" t="s">
        <v>110</v>
      </c>
      <c r="H13" s="27" t="s">
        <v>2457</v>
      </c>
      <c r="I13" s="27" t="s">
        <v>106</v>
      </c>
      <c r="J13" s="48" t="s">
        <v>112</v>
      </c>
      <c r="K13" s="46" t="s">
        <v>1420</v>
      </c>
    </row>
    <row r="14" s="404" customFormat="1" ht="80" customHeight="1" spans="1:11">
      <c r="A14" s="20"/>
      <c r="B14" s="28"/>
      <c r="C14" s="30"/>
      <c r="D14" s="30"/>
      <c r="E14" s="30"/>
      <c r="F14" s="32" t="s">
        <v>103</v>
      </c>
      <c r="G14" s="27" t="s">
        <v>725</v>
      </c>
      <c r="H14" s="27" t="s">
        <v>2458</v>
      </c>
      <c r="I14" s="27" t="s">
        <v>106</v>
      </c>
      <c r="J14" s="48" t="s">
        <v>107</v>
      </c>
      <c r="K14" s="46" t="s">
        <v>2459</v>
      </c>
    </row>
    <row r="15" s="404" customFormat="1" ht="80" customHeight="1" spans="1:11">
      <c r="A15" s="20"/>
      <c r="B15" s="34"/>
      <c r="C15" s="35"/>
      <c r="D15" s="35"/>
      <c r="E15" s="35"/>
      <c r="F15" s="32" t="s">
        <v>117</v>
      </c>
      <c r="G15" s="27" t="s">
        <v>118</v>
      </c>
      <c r="H15" s="27" t="s">
        <v>2460</v>
      </c>
      <c r="I15" s="27" t="s">
        <v>106</v>
      </c>
      <c r="J15" s="48" t="s">
        <v>112</v>
      </c>
      <c r="K15" s="46" t="s">
        <v>1291</v>
      </c>
    </row>
    <row r="16" s="404" customFormat="1" ht="80" customHeight="1" spans="1:11">
      <c r="A16" s="20">
        <v>2</v>
      </c>
      <c r="B16" s="36" t="s">
        <v>2461</v>
      </c>
      <c r="C16" s="29" t="s">
        <v>2462</v>
      </c>
      <c r="D16" s="29" t="s">
        <v>2453</v>
      </c>
      <c r="E16" s="37">
        <v>20</v>
      </c>
      <c r="F16" s="32" t="s">
        <v>109</v>
      </c>
      <c r="G16" s="27" t="s">
        <v>113</v>
      </c>
      <c r="H16" s="27" t="s">
        <v>607</v>
      </c>
      <c r="I16" s="27" t="s">
        <v>106</v>
      </c>
      <c r="J16" s="27" t="s">
        <v>199</v>
      </c>
      <c r="K16" s="46" t="s">
        <v>569</v>
      </c>
    </row>
    <row r="17" s="404" customFormat="1" ht="80" customHeight="1" spans="1:11">
      <c r="A17" s="20"/>
      <c r="B17" s="28"/>
      <c r="C17" s="30"/>
      <c r="D17" s="30"/>
      <c r="E17" s="30"/>
      <c r="F17" s="32" t="s">
        <v>109</v>
      </c>
      <c r="G17" s="27" t="s">
        <v>113</v>
      </c>
      <c r="H17" s="27" t="s">
        <v>239</v>
      </c>
      <c r="I17" s="27" t="s">
        <v>106</v>
      </c>
      <c r="J17" s="27" t="s">
        <v>199</v>
      </c>
      <c r="K17" s="46" t="s">
        <v>569</v>
      </c>
    </row>
    <row r="18" s="404" customFormat="1" ht="80" customHeight="1" spans="1:11">
      <c r="A18" s="20">
        <v>3</v>
      </c>
      <c r="B18" s="36" t="s">
        <v>2463</v>
      </c>
      <c r="C18" s="29" t="s">
        <v>2464</v>
      </c>
      <c r="D18" s="29" t="s">
        <v>2453</v>
      </c>
      <c r="E18" s="37">
        <v>70</v>
      </c>
      <c r="F18" s="32" t="s">
        <v>109</v>
      </c>
      <c r="G18" s="27" t="s">
        <v>110</v>
      </c>
      <c r="H18" s="27" t="s">
        <v>2454</v>
      </c>
      <c r="I18" s="27" t="s">
        <v>106</v>
      </c>
      <c r="J18" s="48" t="s">
        <v>112</v>
      </c>
      <c r="K18" s="46" t="s">
        <v>2455</v>
      </c>
    </row>
    <row r="19" s="404" customFormat="1" ht="80" customHeight="1" spans="1:11">
      <c r="A19" s="20"/>
      <c r="B19" s="28"/>
      <c r="C19" s="30"/>
      <c r="D19" s="30"/>
      <c r="E19" s="30"/>
      <c r="F19" s="32" t="s">
        <v>109</v>
      </c>
      <c r="G19" s="27" t="s">
        <v>110</v>
      </c>
      <c r="H19" s="27" t="s">
        <v>2456</v>
      </c>
      <c r="I19" s="27" t="s">
        <v>106</v>
      </c>
      <c r="J19" s="48" t="s">
        <v>112</v>
      </c>
      <c r="K19" s="46" t="s">
        <v>1291</v>
      </c>
    </row>
    <row r="20" s="404" customFormat="1" ht="80" customHeight="1" spans="1:11">
      <c r="A20" s="20"/>
      <c r="B20" s="28"/>
      <c r="C20" s="30"/>
      <c r="D20" s="30"/>
      <c r="E20" s="30"/>
      <c r="F20" s="32" t="s">
        <v>109</v>
      </c>
      <c r="G20" s="27" t="s">
        <v>110</v>
      </c>
      <c r="H20" s="27" t="s">
        <v>2457</v>
      </c>
      <c r="I20" s="27" t="s">
        <v>106</v>
      </c>
      <c r="J20" s="48" t="s">
        <v>112</v>
      </c>
      <c r="K20" s="46" t="s">
        <v>1420</v>
      </c>
    </row>
    <row r="21" s="404" customFormat="1" ht="80" customHeight="1" spans="1:11">
      <c r="A21" s="20"/>
      <c r="B21" s="28"/>
      <c r="C21" s="30"/>
      <c r="D21" s="30"/>
      <c r="E21" s="30"/>
      <c r="F21" s="32" t="s">
        <v>103</v>
      </c>
      <c r="G21" s="27" t="s">
        <v>725</v>
      </c>
      <c r="H21" s="27" t="s">
        <v>2458</v>
      </c>
      <c r="I21" s="27" t="s">
        <v>106</v>
      </c>
      <c r="J21" s="48" t="s">
        <v>107</v>
      </c>
      <c r="K21" s="46" t="s">
        <v>2465</v>
      </c>
    </row>
    <row r="22" s="404" customFormat="1" ht="80" customHeight="1" spans="1:11">
      <c r="A22" s="20"/>
      <c r="B22" s="34"/>
      <c r="C22" s="35"/>
      <c r="D22" s="35"/>
      <c r="E22" s="35"/>
      <c r="F22" s="32" t="s">
        <v>117</v>
      </c>
      <c r="G22" s="27" t="s">
        <v>118</v>
      </c>
      <c r="H22" s="27" t="s">
        <v>2460</v>
      </c>
      <c r="I22" s="27" t="s">
        <v>106</v>
      </c>
      <c r="J22" s="48" t="s">
        <v>112</v>
      </c>
      <c r="K22" s="46" t="s">
        <v>1291</v>
      </c>
    </row>
    <row r="23" s="404" customFormat="1" ht="181" customHeight="1" spans="1:11">
      <c r="A23" s="20">
        <v>4</v>
      </c>
      <c r="B23" s="36" t="s">
        <v>2466</v>
      </c>
      <c r="C23" s="29" t="s">
        <v>2467</v>
      </c>
      <c r="D23" s="29" t="s">
        <v>2468</v>
      </c>
      <c r="E23" s="37">
        <v>30</v>
      </c>
      <c r="F23" s="32" t="s">
        <v>109</v>
      </c>
      <c r="G23" s="27" t="s">
        <v>110</v>
      </c>
      <c r="H23" s="27" t="s">
        <v>2469</v>
      </c>
      <c r="I23" s="27" t="s">
        <v>106</v>
      </c>
      <c r="J23" s="48" t="s">
        <v>112</v>
      </c>
      <c r="K23" s="46" t="s">
        <v>1534</v>
      </c>
    </row>
    <row r="24" s="404" customFormat="1" ht="181" customHeight="1" spans="1:11">
      <c r="A24" s="20"/>
      <c r="B24" s="28"/>
      <c r="C24" s="30"/>
      <c r="D24" s="30"/>
      <c r="E24" s="30"/>
      <c r="F24" s="32" t="s">
        <v>109</v>
      </c>
      <c r="G24" s="27" t="s">
        <v>110</v>
      </c>
      <c r="H24" s="27" t="s">
        <v>2470</v>
      </c>
      <c r="I24" s="27" t="s">
        <v>106</v>
      </c>
      <c r="J24" s="27" t="s">
        <v>199</v>
      </c>
      <c r="K24" s="46" t="s">
        <v>241</v>
      </c>
    </row>
    <row r="25" s="405" customFormat="1" ht="141" customHeight="1" spans="1:11">
      <c r="A25" s="20">
        <v>5</v>
      </c>
      <c r="B25" s="36" t="s">
        <v>2471</v>
      </c>
      <c r="C25" s="29" t="s">
        <v>2472</v>
      </c>
      <c r="D25" s="29" t="s">
        <v>2473</v>
      </c>
      <c r="E25" s="37">
        <v>2.52</v>
      </c>
      <c r="F25" s="32" t="s">
        <v>109</v>
      </c>
      <c r="G25" s="27" t="s">
        <v>110</v>
      </c>
      <c r="H25" s="27" t="s">
        <v>2474</v>
      </c>
      <c r="I25" s="27" t="s">
        <v>106</v>
      </c>
      <c r="J25" s="48" t="s">
        <v>112</v>
      </c>
      <c r="K25" s="46" t="s">
        <v>2052</v>
      </c>
    </row>
    <row r="26" s="405" customFormat="1" ht="156" customHeight="1" spans="1:11">
      <c r="A26" s="20"/>
      <c r="B26" s="28"/>
      <c r="C26" s="30"/>
      <c r="D26" s="30"/>
      <c r="E26" s="30"/>
      <c r="F26" s="32" t="s">
        <v>109</v>
      </c>
      <c r="G26" s="27" t="s">
        <v>110</v>
      </c>
      <c r="H26" s="27" t="s">
        <v>2475</v>
      </c>
      <c r="I26" s="27" t="s">
        <v>106</v>
      </c>
      <c r="J26" s="48" t="s">
        <v>112</v>
      </c>
      <c r="K26" s="46" t="s">
        <v>560</v>
      </c>
    </row>
    <row r="27" s="404" customFormat="1" ht="80" customHeight="1" spans="1:11">
      <c r="A27" s="20">
        <v>6</v>
      </c>
      <c r="B27" s="36" t="s">
        <v>2476</v>
      </c>
      <c r="C27" s="29" t="s">
        <v>2477</v>
      </c>
      <c r="D27" s="29" t="s">
        <v>2478</v>
      </c>
      <c r="E27" s="37">
        <v>210</v>
      </c>
      <c r="F27" s="32" t="s">
        <v>109</v>
      </c>
      <c r="G27" s="27" t="s">
        <v>110</v>
      </c>
      <c r="H27" s="27" t="s">
        <v>2479</v>
      </c>
      <c r="I27" s="27" t="s">
        <v>106</v>
      </c>
      <c r="J27" s="48" t="s">
        <v>112</v>
      </c>
      <c r="K27" s="46" t="s">
        <v>586</v>
      </c>
    </row>
    <row r="28" s="404" customFormat="1" ht="80" customHeight="1" spans="1:11">
      <c r="A28" s="20"/>
      <c r="B28" s="28"/>
      <c r="C28" s="30"/>
      <c r="D28" s="30"/>
      <c r="E28" s="30"/>
      <c r="F28" s="32" t="s">
        <v>109</v>
      </c>
      <c r="G28" s="27" t="s">
        <v>110</v>
      </c>
      <c r="H28" s="27" t="s">
        <v>2480</v>
      </c>
      <c r="I28" s="27" t="s">
        <v>106</v>
      </c>
      <c r="J28" s="48" t="s">
        <v>112</v>
      </c>
      <c r="K28" s="46" t="s">
        <v>586</v>
      </c>
    </row>
    <row r="29" s="404" customFormat="1" ht="80" customHeight="1" spans="1:11">
      <c r="A29" s="20"/>
      <c r="B29" s="28"/>
      <c r="C29" s="30"/>
      <c r="D29" s="30"/>
      <c r="E29" s="30"/>
      <c r="F29" s="32" t="s">
        <v>109</v>
      </c>
      <c r="G29" s="27" t="s">
        <v>110</v>
      </c>
      <c r="H29" s="27" t="s">
        <v>2481</v>
      </c>
      <c r="I29" s="27" t="s">
        <v>106</v>
      </c>
      <c r="J29" s="48" t="s">
        <v>107</v>
      </c>
      <c r="K29" s="46" t="s">
        <v>2482</v>
      </c>
    </row>
    <row r="30" s="404" customFormat="1" ht="80" customHeight="1" spans="1:11">
      <c r="A30" s="20"/>
      <c r="B30" s="28"/>
      <c r="C30" s="30"/>
      <c r="D30" s="30"/>
      <c r="E30" s="30"/>
      <c r="F30" s="32" t="s">
        <v>103</v>
      </c>
      <c r="G30" s="27" t="s">
        <v>725</v>
      </c>
      <c r="H30" s="27" t="s">
        <v>2483</v>
      </c>
      <c r="I30" s="27" t="s">
        <v>106</v>
      </c>
      <c r="J30" s="27" t="s">
        <v>199</v>
      </c>
      <c r="K30" s="46" t="s">
        <v>2484</v>
      </c>
    </row>
    <row r="31" s="404" customFormat="1" ht="80" customHeight="1" spans="1:11">
      <c r="A31" s="20"/>
      <c r="B31" s="34"/>
      <c r="C31" s="35"/>
      <c r="D31" s="35"/>
      <c r="E31" s="35"/>
      <c r="F31" s="32" t="s">
        <v>117</v>
      </c>
      <c r="G31" s="27" t="s">
        <v>118</v>
      </c>
      <c r="H31" s="27" t="s">
        <v>2485</v>
      </c>
      <c r="I31" s="27" t="s">
        <v>106</v>
      </c>
      <c r="J31" s="48" t="s">
        <v>199</v>
      </c>
      <c r="K31" s="46" t="s">
        <v>569</v>
      </c>
    </row>
    <row r="32" s="404" customFormat="1" ht="80" customHeight="1" spans="1:11">
      <c r="A32" s="20">
        <v>7</v>
      </c>
      <c r="B32" s="36" t="s">
        <v>2486</v>
      </c>
      <c r="C32" s="29" t="s">
        <v>2487</v>
      </c>
      <c r="D32" s="29" t="s">
        <v>2488</v>
      </c>
      <c r="E32" s="37">
        <v>5</v>
      </c>
      <c r="F32" s="32" t="s">
        <v>109</v>
      </c>
      <c r="G32" s="27" t="s">
        <v>110</v>
      </c>
      <c r="H32" s="27" t="s">
        <v>2489</v>
      </c>
      <c r="I32" s="27" t="s">
        <v>106</v>
      </c>
      <c r="J32" s="48" t="s">
        <v>112</v>
      </c>
      <c r="K32" s="46" t="s">
        <v>778</v>
      </c>
    </row>
    <row r="33" s="404" customFormat="1" ht="80" customHeight="1" spans="1:11">
      <c r="A33" s="20"/>
      <c r="B33" s="28"/>
      <c r="C33" s="30"/>
      <c r="D33" s="30"/>
      <c r="E33" s="30"/>
      <c r="F33" s="32" t="s">
        <v>109</v>
      </c>
      <c r="G33" s="27" t="s">
        <v>110</v>
      </c>
      <c r="H33" s="27" t="s">
        <v>2490</v>
      </c>
      <c r="I33" s="27" t="s">
        <v>106</v>
      </c>
      <c r="J33" s="48" t="s">
        <v>112</v>
      </c>
      <c r="K33" s="46" t="s">
        <v>2052</v>
      </c>
    </row>
    <row r="34" s="404" customFormat="1" ht="158" customHeight="1" spans="1:11">
      <c r="A34" s="20">
        <v>8</v>
      </c>
      <c r="B34" s="36" t="s">
        <v>2491</v>
      </c>
      <c r="C34" s="29" t="s">
        <v>2492</v>
      </c>
      <c r="D34" s="29" t="s">
        <v>2493</v>
      </c>
      <c r="E34" s="37">
        <v>20</v>
      </c>
      <c r="F34" s="32" t="s">
        <v>109</v>
      </c>
      <c r="G34" s="27" t="s">
        <v>110</v>
      </c>
      <c r="H34" s="27" t="s">
        <v>2494</v>
      </c>
      <c r="I34" s="27" t="s">
        <v>106</v>
      </c>
      <c r="J34" s="48" t="s">
        <v>112</v>
      </c>
      <c r="K34" s="46" t="s">
        <v>778</v>
      </c>
    </row>
    <row r="35" s="404" customFormat="1" ht="179" customHeight="1" spans="1:11">
      <c r="A35" s="20"/>
      <c r="B35" s="34"/>
      <c r="C35" s="35"/>
      <c r="D35" s="35"/>
      <c r="E35" s="35"/>
      <c r="F35" s="32" t="s">
        <v>109</v>
      </c>
      <c r="G35" s="27" t="s">
        <v>110</v>
      </c>
      <c r="H35" s="27" t="s">
        <v>2495</v>
      </c>
      <c r="I35" s="27" t="s">
        <v>106</v>
      </c>
      <c r="J35" s="48" t="s">
        <v>112</v>
      </c>
      <c r="K35" s="46" t="s">
        <v>2496</v>
      </c>
    </row>
    <row r="36" s="404" customFormat="1" ht="100" customHeight="1" spans="1:11">
      <c r="A36" s="20">
        <v>9</v>
      </c>
      <c r="B36" s="36" t="s">
        <v>2497</v>
      </c>
      <c r="C36" s="29" t="s">
        <v>2498</v>
      </c>
      <c r="D36" s="29" t="s">
        <v>2499</v>
      </c>
      <c r="E36" s="37">
        <v>25</v>
      </c>
      <c r="F36" s="32" t="s">
        <v>109</v>
      </c>
      <c r="G36" s="27" t="s">
        <v>110</v>
      </c>
      <c r="H36" s="27" t="s">
        <v>2500</v>
      </c>
      <c r="I36" s="27" t="s">
        <v>106</v>
      </c>
      <c r="J36" s="48" t="s">
        <v>112</v>
      </c>
      <c r="K36" s="46" t="s">
        <v>778</v>
      </c>
    </row>
    <row r="37" s="404" customFormat="1" ht="113" customHeight="1" spans="1:11">
      <c r="A37" s="20"/>
      <c r="B37" s="28"/>
      <c r="C37" s="30"/>
      <c r="D37" s="30"/>
      <c r="E37" s="30"/>
      <c r="F37" s="32" t="s">
        <v>109</v>
      </c>
      <c r="G37" s="27" t="s">
        <v>110</v>
      </c>
      <c r="H37" s="27" t="s">
        <v>2501</v>
      </c>
      <c r="I37" s="27" t="s">
        <v>106</v>
      </c>
      <c r="J37" s="48" t="s">
        <v>112</v>
      </c>
      <c r="K37" s="46" t="s">
        <v>227</v>
      </c>
    </row>
    <row r="38" s="404" customFormat="1" ht="80" customHeight="1" spans="1:11">
      <c r="A38" s="20">
        <v>10</v>
      </c>
      <c r="B38" s="36" t="s">
        <v>2502</v>
      </c>
      <c r="C38" s="29" t="s">
        <v>2503</v>
      </c>
      <c r="D38" s="29" t="s">
        <v>2504</v>
      </c>
      <c r="E38" s="37">
        <v>300</v>
      </c>
      <c r="F38" s="32" t="s">
        <v>109</v>
      </c>
      <c r="G38" s="27" t="s">
        <v>110</v>
      </c>
      <c r="H38" s="27" t="s">
        <v>2505</v>
      </c>
      <c r="I38" s="27" t="s">
        <v>106</v>
      </c>
      <c r="J38" s="48" t="s">
        <v>112</v>
      </c>
      <c r="K38" s="46" t="s">
        <v>776</v>
      </c>
    </row>
    <row r="39" s="404" customFormat="1" ht="80" customHeight="1" spans="1:11">
      <c r="A39" s="20"/>
      <c r="B39" s="28"/>
      <c r="C39" s="30"/>
      <c r="D39" s="30"/>
      <c r="E39" s="30"/>
      <c r="F39" s="32" t="s">
        <v>109</v>
      </c>
      <c r="G39" s="27" t="s">
        <v>110</v>
      </c>
      <c r="H39" s="27" t="s">
        <v>2506</v>
      </c>
      <c r="I39" s="27" t="s">
        <v>106</v>
      </c>
      <c r="J39" s="48" t="s">
        <v>112</v>
      </c>
      <c r="K39" s="46" t="s">
        <v>1291</v>
      </c>
    </row>
    <row r="40" s="404" customFormat="1" ht="80" customHeight="1" spans="1:11">
      <c r="A40" s="20"/>
      <c r="B40" s="28"/>
      <c r="C40" s="30"/>
      <c r="D40" s="30"/>
      <c r="E40" s="30"/>
      <c r="F40" s="32" t="s">
        <v>109</v>
      </c>
      <c r="G40" s="27" t="s">
        <v>110</v>
      </c>
      <c r="H40" s="27" t="s">
        <v>2507</v>
      </c>
      <c r="I40" s="27" t="s">
        <v>106</v>
      </c>
      <c r="J40" s="48" t="s">
        <v>112</v>
      </c>
      <c r="K40" s="46" t="s">
        <v>1956</v>
      </c>
    </row>
    <row r="41" s="404" customFormat="1" ht="80" customHeight="1" spans="1:11">
      <c r="A41" s="20"/>
      <c r="B41" s="28"/>
      <c r="C41" s="30"/>
      <c r="D41" s="30"/>
      <c r="E41" s="30"/>
      <c r="F41" s="32" t="s">
        <v>103</v>
      </c>
      <c r="G41" s="27" t="s">
        <v>725</v>
      </c>
      <c r="H41" s="27" t="s">
        <v>2508</v>
      </c>
      <c r="I41" s="27" t="s">
        <v>106</v>
      </c>
      <c r="J41" s="48" t="s">
        <v>107</v>
      </c>
      <c r="K41" s="46" t="s">
        <v>2509</v>
      </c>
    </row>
    <row r="42" s="404" customFormat="1" ht="80" customHeight="1" spans="1:11">
      <c r="A42" s="20"/>
      <c r="B42" s="28"/>
      <c r="C42" s="30"/>
      <c r="D42" s="30"/>
      <c r="E42" s="30"/>
      <c r="F42" s="32" t="s">
        <v>117</v>
      </c>
      <c r="G42" s="27" t="s">
        <v>118</v>
      </c>
      <c r="H42" s="27" t="s">
        <v>2510</v>
      </c>
      <c r="I42" s="27" t="s">
        <v>106</v>
      </c>
      <c r="J42" s="48" t="s">
        <v>112</v>
      </c>
      <c r="K42" s="46" t="s">
        <v>967</v>
      </c>
    </row>
    <row r="43" s="404" customFormat="1" ht="80" customHeight="1" spans="1:11">
      <c r="A43" s="20">
        <v>11</v>
      </c>
      <c r="B43" s="36" t="s">
        <v>2511</v>
      </c>
      <c r="C43" s="29" t="s">
        <v>2512</v>
      </c>
      <c r="D43" s="29" t="s">
        <v>2504</v>
      </c>
      <c r="E43" s="37">
        <v>300</v>
      </c>
      <c r="F43" s="32" t="s">
        <v>109</v>
      </c>
      <c r="G43" s="27" t="s">
        <v>110</v>
      </c>
      <c r="H43" s="27" t="s">
        <v>2505</v>
      </c>
      <c r="I43" s="27" t="s">
        <v>106</v>
      </c>
      <c r="J43" s="48" t="s">
        <v>112</v>
      </c>
      <c r="K43" s="46" t="s">
        <v>776</v>
      </c>
    </row>
    <row r="44" s="404" customFormat="1" ht="80" customHeight="1" spans="1:11">
      <c r="A44" s="20"/>
      <c r="B44" s="28"/>
      <c r="C44" s="30"/>
      <c r="D44" s="30"/>
      <c r="E44" s="30"/>
      <c r="F44" s="32" t="s">
        <v>109</v>
      </c>
      <c r="G44" s="27" t="s">
        <v>110</v>
      </c>
      <c r="H44" s="27" t="s">
        <v>2506</v>
      </c>
      <c r="I44" s="27" t="s">
        <v>106</v>
      </c>
      <c r="J44" s="48" t="s">
        <v>112</v>
      </c>
      <c r="K44" s="46" t="s">
        <v>1291</v>
      </c>
    </row>
    <row r="45" s="404" customFormat="1" ht="80" customHeight="1" spans="1:11">
      <c r="A45" s="20"/>
      <c r="B45" s="28"/>
      <c r="C45" s="30"/>
      <c r="D45" s="30"/>
      <c r="E45" s="30"/>
      <c r="F45" s="32" t="s">
        <v>109</v>
      </c>
      <c r="G45" s="27" t="s">
        <v>110</v>
      </c>
      <c r="H45" s="27" t="s">
        <v>2507</v>
      </c>
      <c r="I45" s="27" t="s">
        <v>106</v>
      </c>
      <c r="J45" s="48" t="s">
        <v>112</v>
      </c>
      <c r="K45" s="46" t="s">
        <v>1956</v>
      </c>
    </row>
    <row r="46" s="404" customFormat="1" ht="80" customHeight="1" spans="1:11">
      <c r="A46" s="20"/>
      <c r="B46" s="28"/>
      <c r="C46" s="30"/>
      <c r="D46" s="30"/>
      <c r="E46" s="30"/>
      <c r="F46" s="32" t="s">
        <v>103</v>
      </c>
      <c r="G46" s="27" t="s">
        <v>725</v>
      </c>
      <c r="H46" s="27" t="s">
        <v>2508</v>
      </c>
      <c r="I46" s="27" t="s">
        <v>106</v>
      </c>
      <c r="J46" s="48" t="s">
        <v>107</v>
      </c>
      <c r="K46" s="46" t="s">
        <v>2509</v>
      </c>
    </row>
    <row r="47" s="404" customFormat="1" ht="80" customHeight="1" spans="1:11">
      <c r="A47" s="20"/>
      <c r="B47" s="34"/>
      <c r="C47" s="35"/>
      <c r="D47" s="35"/>
      <c r="E47" s="35"/>
      <c r="F47" s="32" t="s">
        <v>117</v>
      </c>
      <c r="G47" s="27" t="s">
        <v>118</v>
      </c>
      <c r="H47" s="27" t="s">
        <v>2510</v>
      </c>
      <c r="I47" s="27" t="s">
        <v>106</v>
      </c>
      <c r="J47" s="48" t="s">
        <v>112</v>
      </c>
      <c r="K47" s="46" t="s">
        <v>967</v>
      </c>
    </row>
    <row r="48" s="405" customFormat="1" ht="80" customHeight="1" spans="1:11">
      <c r="A48" s="20">
        <v>12</v>
      </c>
      <c r="B48" s="36" t="s">
        <v>2513</v>
      </c>
      <c r="C48" s="29" t="s">
        <v>2514</v>
      </c>
      <c r="D48" s="29" t="s">
        <v>2515</v>
      </c>
      <c r="E48" s="37">
        <v>130</v>
      </c>
      <c r="F48" s="32" t="s">
        <v>109</v>
      </c>
      <c r="G48" s="27" t="s">
        <v>110</v>
      </c>
      <c r="H48" s="27" t="s">
        <v>2516</v>
      </c>
      <c r="I48" s="27" t="s">
        <v>106</v>
      </c>
      <c r="J48" s="48" t="s">
        <v>112</v>
      </c>
      <c r="K48" s="46" t="s">
        <v>2517</v>
      </c>
    </row>
    <row r="49" s="405" customFormat="1" ht="80" customHeight="1" spans="1:11">
      <c r="A49" s="20"/>
      <c r="B49" s="28"/>
      <c r="C49" s="30"/>
      <c r="D49" s="30"/>
      <c r="E49" s="30"/>
      <c r="F49" s="32" t="s">
        <v>109</v>
      </c>
      <c r="G49" s="27" t="s">
        <v>110</v>
      </c>
      <c r="H49" s="27" t="s">
        <v>2518</v>
      </c>
      <c r="I49" s="27" t="s">
        <v>106</v>
      </c>
      <c r="J49" s="48" t="s">
        <v>112</v>
      </c>
      <c r="K49" s="46" t="s">
        <v>1272</v>
      </c>
    </row>
    <row r="50" s="405" customFormat="1" ht="80" customHeight="1" spans="1:11">
      <c r="A50" s="20"/>
      <c r="B50" s="28"/>
      <c r="C50" s="30"/>
      <c r="D50" s="30"/>
      <c r="E50" s="30"/>
      <c r="F50" s="32" t="s">
        <v>103</v>
      </c>
      <c r="G50" s="27" t="s">
        <v>725</v>
      </c>
      <c r="H50" s="27" t="s">
        <v>2519</v>
      </c>
      <c r="I50" s="27" t="s">
        <v>106</v>
      </c>
      <c r="J50" s="48" t="s">
        <v>112</v>
      </c>
      <c r="K50" s="46" t="s">
        <v>2520</v>
      </c>
    </row>
    <row r="51" s="405" customFormat="1" ht="80" customHeight="1" spans="1:11">
      <c r="A51" s="20"/>
      <c r="B51" s="34"/>
      <c r="C51" s="35"/>
      <c r="D51" s="35"/>
      <c r="E51" s="35"/>
      <c r="F51" s="32" t="s">
        <v>117</v>
      </c>
      <c r="G51" s="27" t="s">
        <v>118</v>
      </c>
      <c r="H51" s="27" t="s">
        <v>2521</v>
      </c>
      <c r="I51" s="27" t="s">
        <v>106</v>
      </c>
      <c r="J51" s="48" t="s">
        <v>112</v>
      </c>
      <c r="K51" s="46" t="s">
        <v>1272</v>
      </c>
    </row>
    <row r="52" s="404" customFormat="1" ht="80" customHeight="1" spans="1:11">
      <c r="A52" s="20">
        <v>13</v>
      </c>
      <c r="B52" s="36" t="s">
        <v>2522</v>
      </c>
      <c r="C52" s="29" t="s">
        <v>2523</v>
      </c>
      <c r="D52" s="29" t="s">
        <v>2524</v>
      </c>
      <c r="E52" s="37">
        <v>25</v>
      </c>
      <c r="F52" s="32" t="s">
        <v>109</v>
      </c>
      <c r="G52" s="27" t="s">
        <v>110</v>
      </c>
      <c r="H52" s="27" t="s">
        <v>2525</v>
      </c>
      <c r="I52" s="27" t="s">
        <v>106</v>
      </c>
      <c r="J52" s="48" t="s">
        <v>112</v>
      </c>
      <c r="K52" s="46" t="s">
        <v>2375</v>
      </c>
    </row>
    <row r="53" s="404" customFormat="1" ht="80" customHeight="1" spans="1:11">
      <c r="A53" s="20"/>
      <c r="B53" s="28"/>
      <c r="C53" s="30"/>
      <c r="D53" s="30"/>
      <c r="E53" s="30"/>
      <c r="F53" s="32" t="s">
        <v>103</v>
      </c>
      <c r="G53" s="27" t="s">
        <v>725</v>
      </c>
      <c r="H53" s="27" t="s">
        <v>2526</v>
      </c>
      <c r="I53" s="27" t="s">
        <v>106</v>
      </c>
      <c r="J53" s="48" t="s">
        <v>199</v>
      </c>
      <c r="K53" s="46" t="s">
        <v>2527</v>
      </c>
    </row>
    <row r="54" s="404" customFormat="1" ht="80" customHeight="1" spans="1:11">
      <c r="A54" s="20">
        <v>14</v>
      </c>
      <c r="B54" s="36" t="s">
        <v>2528</v>
      </c>
      <c r="C54" s="29" t="s">
        <v>2529</v>
      </c>
      <c r="D54" s="29" t="s">
        <v>2530</v>
      </c>
      <c r="E54" s="37">
        <v>83.83</v>
      </c>
      <c r="F54" s="32" t="s">
        <v>109</v>
      </c>
      <c r="G54" s="27" t="s">
        <v>110</v>
      </c>
      <c r="H54" s="27" t="s">
        <v>2531</v>
      </c>
      <c r="I54" s="27" t="s">
        <v>106</v>
      </c>
      <c r="J54" s="48" t="s">
        <v>112</v>
      </c>
      <c r="K54" s="46" t="s">
        <v>2532</v>
      </c>
    </row>
    <row r="55" s="404" customFormat="1" ht="80" customHeight="1" spans="1:11">
      <c r="A55" s="20"/>
      <c r="B55" s="28"/>
      <c r="C55" s="30"/>
      <c r="D55" s="30"/>
      <c r="E55" s="30"/>
      <c r="F55" s="32" t="s">
        <v>109</v>
      </c>
      <c r="G55" s="27" t="s">
        <v>110</v>
      </c>
      <c r="H55" s="27" t="s">
        <v>2533</v>
      </c>
      <c r="I55" s="27" t="s">
        <v>106</v>
      </c>
      <c r="J55" s="48" t="s">
        <v>112</v>
      </c>
      <c r="K55" s="46" t="s">
        <v>2064</v>
      </c>
    </row>
    <row r="56" s="404" customFormat="1" ht="80" customHeight="1" spans="1:11">
      <c r="A56" s="20"/>
      <c r="B56" s="28"/>
      <c r="C56" s="30"/>
      <c r="D56" s="30"/>
      <c r="E56" s="30"/>
      <c r="F56" s="32" t="s">
        <v>109</v>
      </c>
      <c r="G56" s="27" t="s">
        <v>110</v>
      </c>
      <c r="H56" s="27" t="s">
        <v>2534</v>
      </c>
      <c r="I56" s="27" t="s">
        <v>106</v>
      </c>
      <c r="J56" s="48" t="s">
        <v>112</v>
      </c>
      <c r="K56" s="46" t="s">
        <v>719</v>
      </c>
    </row>
    <row r="57" s="404" customFormat="1" ht="80" customHeight="1" spans="1:11">
      <c r="A57" s="20"/>
      <c r="B57" s="28"/>
      <c r="C57" s="30"/>
      <c r="D57" s="30"/>
      <c r="E57" s="30"/>
      <c r="F57" s="32" t="s">
        <v>103</v>
      </c>
      <c r="G57" s="27" t="s">
        <v>104</v>
      </c>
      <c r="H57" s="27" t="s">
        <v>2535</v>
      </c>
      <c r="I57" s="27" t="s">
        <v>106</v>
      </c>
      <c r="J57" s="48" t="s">
        <v>107</v>
      </c>
      <c r="K57" s="46" t="s">
        <v>2536</v>
      </c>
    </row>
    <row r="58" s="404" customFormat="1" ht="80" customHeight="1" spans="1:11">
      <c r="A58" s="20"/>
      <c r="B58" s="34"/>
      <c r="C58" s="35"/>
      <c r="D58" s="35"/>
      <c r="E58" s="35"/>
      <c r="F58" s="32" t="s">
        <v>117</v>
      </c>
      <c r="G58" s="27" t="s">
        <v>181</v>
      </c>
      <c r="H58" s="27" t="s">
        <v>2537</v>
      </c>
      <c r="I58" s="27" t="s">
        <v>106</v>
      </c>
      <c r="J58" s="48" t="s">
        <v>112</v>
      </c>
      <c r="K58" s="46">
        <v>0.7</v>
      </c>
    </row>
    <row r="59" s="404" customFormat="1" ht="80" customHeight="1" spans="1:11">
      <c r="A59" s="20">
        <v>15</v>
      </c>
      <c r="B59" s="36" t="s">
        <v>2538</v>
      </c>
      <c r="C59" s="29" t="s">
        <v>2539</v>
      </c>
      <c r="D59" s="29" t="s">
        <v>2540</v>
      </c>
      <c r="E59" s="37">
        <v>7.8</v>
      </c>
      <c r="F59" s="32" t="s">
        <v>109</v>
      </c>
      <c r="G59" s="27" t="s">
        <v>110</v>
      </c>
      <c r="H59" s="27" t="s">
        <v>2541</v>
      </c>
      <c r="I59" s="27" t="s">
        <v>106</v>
      </c>
      <c r="J59" s="48" t="s">
        <v>112</v>
      </c>
      <c r="K59" s="46" t="s">
        <v>2542</v>
      </c>
    </row>
    <row r="60" s="404" customFormat="1" ht="80" customHeight="1" spans="1:11">
      <c r="A60" s="20"/>
      <c r="B60" s="28"/>
      <c r="C60" s="30"/>
      <c r="D60" s="30"/>
      <c r="E60" s="30"/>
      <c r="F60" s="32" t="s">
        <v>109</v>
      </c>
      <c r="G60" s="27" t="s">
        <v>110</v>
      </c>
      <c r="H60" s="27" t="s">
        <v>2543</v>
      </c>
      <c r="I60" s="27" t="s">
        <v>106</v>
      </c>
      <c r="J60" s="48" t="s">
        <v>199</v>
      </c>
      <c r="K60" s="46" t="s">
        <v>719</v>
      </c>
    </row>
    <row r="61" s="404" customFormat="1" ht="80" customHeight="1" spans="1:11">
      <c r="A61" s="20">
        <v>16</v>
      </c>
      <c r="B61" s="36" t="s">
        <v>2544</v>
      </c>
      <c r="C61" s="29" t="s">
        <v>2545</v>
      </c>
      <c r="D61" s="29" t="s">
        <v>2546</v>
      </c>
      <c r="E61" s="37">
        <v>1700</v>
      </c>
      <c r="F61" s="32" t="s">
        <v>109</v>
      </c>
      <c r="G61" s="27" t="s">
        <v>110</v>
      </c>
      <c r="H61" s="27" t="s">
        <v>2547</v>
      </c>
      <c r="I61" s="27" t="s">
        <v>106</v>
      </c>
      <c r="J61" s="48" t="s">
        <v>112</v>
      </c>
      <c r="K61" s="46" t="s">
        <v>456</v>
      </c>
    </row>
    <row r="62" s="404" customFormat="1" ht="80" customHeight="1" spans="1:11">
      <c r="A62" s="20"/>
      <c r="B62" s="28"/>
      <c r="C62" s="30"/>
      <c r="D62" s="30"/>
      <c r="E62" s="30"/>
      <c r="F62" s="32" t="s">
        <v>109</v>
      </c>
      <c r="G62" s="27" t="s">
        <v>110</v>
      </c>
      <c r="H62" s="27" t="s">
        <v>2548</v>
      </c>
      <c r="I62" s="27" t="s">
        <v>106</v>
      </c>
      <c r="J62" s="48" t="s">
        <v>112</v>
      </c>
      <c r="K62" s="46" t="s">
        <v>560</v>
      </c>
    </row>
    <row r="63" s="404" customFormat="1" ht="80" customHeight="1" spans="1:11">
      <c r="A63" s="20"/>
      <c r="B63" s="28"/>
      <c r="C63" s="30"/>
      <c r="D63" s="30"/>
      <c r="E63" s="30"/>
      <c r="F63" s="32" t="s">
        <v>109</v>
      </c>
      <c r="G63" s="27" t="s">
        <v>110</v>
      </c>
      <c r="H63" s="27" t="s">
        <v>2549</v>
      </c>
      <c r="I63" s="27" t="s">
        <v>106</v>
      </c>
      <c r="J63" s="48" t="s">
        <v>112</v>
      </c>
      <c r="K63" s="46" t="s">
        <v>428</v>
      </c>
    </row>
    <row r="64" s="404" customFormat="1" ht="80" customHeight="1" spans="1:11">
      <c r="A64" s="20"/>
      <c r="B64" s="28"/>
      <c r="C64" s="30"/>
      <c r="D64" s="30"/>
      <c r="E64" s="30"/>
      <c r="F64" s="32" t="s">
        <v>103</v>
      </c>
      <c r="G64" s="27" t="s">
        <v>725</v>
      </c>
      <c r="H64" s="27" t="s">
        <v>2483</v>
      </c>
      <c r="I64" s="27" t="s">
        <v>106</v>
      </c>
      <c r="J64" s="48" t="s">
        <v>112</v>
      </c>
      <c r="K64" s="46" t="s">
        <v>2550</v>
      </c>
    </row>
    <row r="65" s="404" customFormat="1" ht="80" customHeight="1" spans="1:11">
      <c r="A65" s="20"/>
      <c r="B65" s="34"/>
      <c r="C65" s="35"/>
      <c r="D65" s="35"/>
      <c r="E65" s="35"/>
      <c r="F65" s="32" t="s">
        <v>117</v>
      </c>
      <c r="G65" s="27" t="s">
        <v>118</v>
      </c>
      <c r="H65" s="27" t="s">
        <v>2551</v>
      </c>
      <c r="I65" s="27" t="s">
        <v>106</v>
      </c>
      <c r="J65" s="48" t="s">
        <v>112</v>
      </c>
      <c r="K65" s="46" t="s">
        <v>428</v>
      </c>
    </row>
    <row r="66" s="404" customFormat="1" ht="80" customHeight="1" spans="1:11">
      <c r="A66" s="20">
        <v>17</v>
      </c>
      <c r="B66" s="28" t="s">
        <v>2552</v>
      </c>
      <c r="C66" s="29" t="s">
        <v>2553</v>
      </c>
      <c r="D66" s="30" t="s">
        <v>2554</v>
      </c>
      <c r="E66" s="31">
        <v>162.8</v>
      </c>
      <c r="F66" s="32" t="s">
        <v>109</v>
      </c>
      <c r="G66" s="27" t="s">
        <v>110</v>
      </c>
      <c r="H66" s="27" t="s">
        <v>2555</v>
      </c>
      <c r="I66" s="27" t="s">
        <v>106</v>
      </c>
      <c r="J66" s="27" t="s">
        <v>199</v>
      </c>
      <c r="K66" s="46" t="s">
        <v>2556</v>
      </c>
    </row>
    <row r="67" s="404" customFormat="1" ht="80" customHeight="1" spans="1:11">
      <c r="A67" s="20"/>
      <c r="B67" s="28"/>
      <c r="C67" s="30"/>
      <c r="D67" s="30"/>
      <c r="E67" s="30"/>
      <c r="F67" s="32" t="s">
        <v>109</v>
      </c>
      <c r="G67" s="27" t="s">
        <v>110</v>
      </c>
      <c r="H67" s="27" t="s">
        <v>2557</v>
      </c>
      <c r="I67" s="27" t="s">
        <v>106</v>
      </c>
      <c r="J67" s="27" t="s">
        <v>199</v>
      </c>
      <c r="K67" s="46" t="s">
        <v>2558</v>
      </c>
    </row>
    <row r="68" s="404" customFormat="1" ht="80" customHeight="1" spans="1:11">
      <c r="A68" s="20"/>
      <c r="B68" s="28"/>
      <c r="C68" s="30"/>
      <c r="D68" s="30"/>
      <c r="E68" s="30"/>
      <c r="F68" s="32" t="s">
        <v>109</v>
      </c>
      <c r="G68" s="27" t="s">
        <v>110</v>
      </c>
      <c r="H68" s="27" t="s">
        <v>2559</v>
      </c>
      <c r="I68" s="27" t="s">
        <v>106</v>
      </c>
      <c r="J68" s="27" t="s">
        <v>199</v>
      </c>
      <c r="K68" s="46" t="s">
        <v>146</v>
      </c>
    </row>
    <row r="69" s="404" customFormat="1" ht="80" customHeight="1" spans="1:11">
      <c r="A69" s="20"/>
      <c r="B69" s="28"/>
      <c r="C69" s="30"/>
      <c r="D69" s="30"/>
      <c r="E69" s="30"/>
      <c r="F69" s="32" t="s">
        <v>103</v>
      </c>
      <c r="G69" s="27" t="s">
        <v>725</v>
      </c>
      <c r="H69" s="27" t="s">
        <v>2483</v>
      </c>
      <c r="I69" s="27" t="s">
        <v>106</v>
      </c>
      <c r="J69" s="27" t="s">
        <v>199</v>
      </c>
      <c r="K69" s="46" t="s">
        <v>2560</v>
      </c>
    </row>
    <row r="70" s="404" customFormat="1" ht="80" customHeight="1" spans="1:11">
      <c r="A70" s="20"/>
      <c r="B70" s="34"/>
      <c r="C70" s="35"/>
      <c r="D70" s="35"/>
      <c r="E70" s="35"/>
      <c r="F70" s="32" t="s">
        <v>117</v>
      </c>
      <c r="G70" s="27" t="s">
        <v>118</v>
      </c>
      <c r="H70" s="27" t="s">
        <v>2561</v>
      </c>
      <c r="I70" s="27" t="s">
        <v>106</v>
      </c>
      <c r="J70" s="27" t="s">
        <v>199</v>
      </c>
      <c r="K70" s="46" t="s">
        <v>569</v>
      </c>
    </row>
  </sheetData>
  <mergeCells count="10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22"/>
    <mergeCell ref="A23:A24"/>
    <mergeCell ref="A25:A26"/>
    <mergeCell ref="A27:A31"/>
    <mergeCell ref="A32:A33"/>
    <mergeCell ref="A34:A35"/>
    <mergeCell ref="A36:A37"/>
    <mergeCell ref="A38:A42"/>
    <mergeCell ref="A43:A47"/>
    <mergeCell ref="A48:A51"/>
    <mergeCell ref="A52:A53"/>
    <mergeCell ref="A54:A58"/>
    <mergeCell ref="A59:A60"/>
    <mergeCell ref="A61:A65"/>
    <mergeCell ref="A66:A70"/>
    <mergeCell ref="B9:B10"/>
    <mergeCell ref="B11:B15"/>
    <mergeCell ref="B16:B17"/>
    <mergeCell ref="B18:B22"/>
    <mergeCell ref="B23:B24"/>
    <mergeCell ref="B25:B26"/>
    <mergeCell ref="B27:B31"/>
    <mergeCell ref="B32:B33"/>
    <mergeCell ref="B34:B35"/>
    <mergeCell ref="B36:B37"/>
    <mergeCell ref="B38:B42"/>
    <mergeCell ref="B43:B47"/>
    <mergeCell ref="B48:B51"/>
    <mergeCell ref="B52:B53"/>
    <mergeCell ref="B54:B58"/>
    <mergeCell ref="B59:B60"/>
    <mergeCell ref="B61:B65"/>
    <mergeCell ref="B66:B70"/>
    <mergeCell ref="C9:C10"/>
    <mergeCell ref="C11:C15"/>
    <mergeCell ref="C16:C17"/>
    <mergeCell ref="C18:C22"/>
    <mergeCell ref="C23:C24"/>
    <mergeCell ref="C25:C26"/>
    <mergeCell ref="C27:C31"/>
    <mergeCell ref="C32:C33"/>
    <mergeCell ref="C34:C35"/>
    <mergeCell ref="C36:C37"/>
    <mergeCell ref="C38:C42"/>
    <mergeCell ref="C43:C47"/>
    <mergeCell ref="C48:C51"/>
    <mergeCell ref="C52:C53"/>
    <mergeCell ref="C54:C58"/>
    <mergeCell ref="C59:C60"/>
    <mergeCell ref="C61:C65"/>
    <mergeCell ref="C66:C70"/>
    <mergeCell ref="D9:D10"/>
    <mergeCell ref="D11:D15"/>
    <mergeCell ref="D16:D17"/>
    <mergeCell ref="D18:D22"/>
    <mergeCell ref="D23:D24"/>
    <mergeCell ref="D25:D26"/>
    <mergeCell ref="D27:D31"/>
    <mergeCell ref="D32:D33"/>
    <mergeCell ref="D34:D35"/>
    <mergeCell ref="D36:D37"/>
    <mergeCell ref="D38:D42"/>
    <mergeCell ref="D43:D47"/>
    <mergeCell ref="D48:D51"/>
    <mergeCell ref="D52:D53"/>
    <mergeCell ref="D54:D58"/>
    <mergeCell ref="D59:D60"/>
    <mergeCell ref="D61:D65"/>
    <mergeCell ref="D66:D70"/>
    <mergeCell ref="E9:E10"/>
    <mergeCell ref="E11:E15"/>
    <mergeCell ref="E16:E17"/>
    <mergeCell ref="E18:E22"/>
    <mergeCell ref="E23:E24"/>
    <mergeCell ref="E25:E26"/>
    <mergeCell ref="E27:E31"/>
    <mergeCell ref="E32:E33"/>
    <mergeCell ref="E34:E35"/>
    <mergeCell ref="E36:E37"/>
    <mergeCell ref="E38:E42"/>
    <mergeCell ref="E43:E47"/>
    <mergeCell ref="E48:E51"/>
    <mergeCell ref="E52:E53"/>
    <mergeCell ref="E54:E58"/>
    <mergeCell ref="E59:E60"/>
    <mergeCell ref="E61:E65"/>
    <mergeCell ref="E66:E70"/>
    <mergeCell ref="I9:I10"/>
    <mergeCell ref="J9:J10"/>
    <mergeCell ref="K9:K10"/>
  </mergeCells>
  <pageMargins left="0.75" right="0.75" top="1" bottom="1" header="0.5" footer="0.5"/>
  <pageSetup paperSize="9" scale="70"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55" zoomScaleNormal="55" topLeftCell="A15" workbookViewId="0">
      <selection activeCell="B3" sqref="B3:E3"/>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4" width="9" style="1"/>
    <col min="15" max="15" width="18.8583333333333" style="1" customWidth="1"/>
    <col min="16"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2562</v>
      </c>
      <c r="C3" s="80"/>
      <c r="D3" s="80"/>
      <c r="E3" s="80"/>
      <c r="F3" s="10" t="s">
        <v>75</v>
      </c>
      <c r="G3" s="11"/>
      <c r="H3" s="11"/>
      <c r="I3" s="11"/>
      <c r="J3" s="11"/>
      <c r="K3" s="39"/>
    </row>
    <row r="4" s="2" customFormat="1" ht="69" customHeight="1" spans="1:11">
      <c r="A4" s="8" t="s">
        <v>76</v>
      </c>
      <c r="B4" s="10" t="s">
        <v>77</v>
      </c>
      <c r="C4" s="12">
        <v>469</v>
      </c>
      <c r="D4" s="13"/>
      <c r="E4" s="14"/>
      <c r="F4" s="10" t="s">
        <v>78</v>
      </c>
      <c r="G4" s="11">
        <v>6</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7300.54</v>
      </c>
      <c r="D6" s="17"/>
      <c r="E6" s="17"/>
      <c r="F6" s="8" t="s">
        <v>84</v>
      </c>
      <c r="G6" s="16">
        <v>205331.32</v>
      </c>
      <c r="H6" s="16"/>
      <c r="I6" s="16"/>
      <c r="J6" s="16"/>
      <c r="K6" s="41"/>
    </row>
    <row r="7" s="2" customFormat="1" ht="67" customHeight="1" spans="1:11">
      <c r="A7" s="19"/>
      <c r="B7" s="20" t="s">
        <v>85</v>
      </c>
      <c r="C7" s="17">
        <v>198030.78</v>
      </c>
      <c r="D7" s="17"/>
      <c r="E7" s="17"/>
      <c r="F7" s="8" t="s">
        <v>86</v>
      </c>
      <c r="G7" s="16"/>
      <c r="H7" s="16"/>
      <c r="I7" s="16"/>
      <c r="J7" s="16"/>
      <c r="K7" s="41"/>
    </row>
    <row r="8" s="3" customFormat="1" ht="223" customHeight="1" spans="1:11">
      <c r="A8" s="21" t="s">
        <v>87</v>
      </c>
      <c r="B8" s="101" t="s">
        <v>2563</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81" customHeight="1" spans="1:11">
      <c r="A11" s="8">
        <v>1</v>
      </c>
      <c r="B11" s="28" t="s">
        <v>2564</v>
      </c>
      <c r="C11" s="29" t="s">
        <v>2565</v>
      </c>
      <c r="D11" s="30" t="s">
        <v>2566</v>
      </c>
      <c r="E11" s="31">
        <v>3440</v>
      </c>
      <c r="F11" s="32" t="s">
        <v>103</v>
      </c>
      <c r="G11" s="32" t="s">
        <v>104</v>
      </c>
      <c r="H11" s="82" t="s">
        <v>2567</v>
      </c>
      <c r="I11" s="82" t="s">
        <v>106</v>
      </c>
      <c r="J11" s="82" t="s">
        <v>199</v>
      </c>
      <c r="K11" s="95">
        <v>1</v>
      </c>
    </row>
    <row r="12" s="3" customFormat="1" ht="61" customHeight="1" spans="1:11">
      <c r="A12" s="8"/>
      <c r="B12" s="28"/>
      <c r="C12" s="30"/>
      <c r="D12" s="30"/>
      <c r="E12" s="30"/>
      <c r="F12" s="32" t="s">
        <v>109</v>
      </c>
      <c r="G12" s="82" t="s">
        <v>113</v>
      </c>
      <c r="H12" s="82" t="s">
        <v>2568</v>
      </c>
      <c r="I12" s="82" t="s">
        <v>106</v>
      </c>
      <c r="J12" s="82" t="s">
        <v>199</v>
      </c>
      <c r="K12" s="95">
        <v>1</v>
      </c>
    </row>
    <row r="13" s="3" customFormat="1" ht="73" customHeight="1" spans="1:11">
      <c r="A13" s="8"/>
      <c r="B13" s="28"/>
      <c r="C13" s="30"/>
      <c r="D13" s="30"/>
      <c r="E13" s="30"/>
      <c r="F13" s="32" t="s">
        <v>109</v>
      </c>
      <c r="G13" s="82" t="s">
        <v>110</v>
      </c>
      <c r="H13" s="82" t="s">
        <v>2569</v>
      </c>
      <c r="I13" s="82" t="s">
        <v>106</v>
      </c>
      <c r="J13" s="48" t="s">
        <v>112</v>
      </c>
      <c r="K13" s="98">
        <v>20</v>
      </c>
    </row>
    <row r="14" s="3" customFormat="1" ht="91" customHeight="1" spans="1:11">
      <c r="A14" s="8"/>
      <c r="B14" s="28"/>
      <c r="C14" s="30"/>
      <c r="D14" s="30"/>
      <c r="E14" s="30"/>
      <c r="F14" s="32" t="s">
        <v>109</v>
      </c>
      <c r="G14" s="82" t="s">
        <v>115</v>
      </c>
      <c r="H14" s="82" t="s">
        <v>2570</v>
      </c>
      <c r="I14" s="82" t="s">
        <v>106</v>
      </c>
      <c r="J14" s="82" t="s">
        <v>199</v>
      </c>
      <c r="K14" s="95">
        <v>1</v>
      </c>
    </row>
    <row r="15" s="3" customFormat="1" ht="72" customHeight="1" spans="1:11">
      <c r="A15" s="8"/>
      <c r="B15" s="34"/>
      <c r="C15" s="30"/>
      <c r="D15" s="35"/>
      <c r="E15" s="35"/>
      <c r="F15" s="32" t="s">
        <v>117</v>
      </c>
      <c r="G15" s="82" t="s">
        <v>158</v>
      </c>
      <c r="H15" s="82" t="s">
        <v>2571</v>
      </c>
      <c r="I15" s="82" t="s">
        <v>274</v>
      </c>
      <c r="J15" s="82" t="s">
        <v>199</v>
      </c>
      <c r="K15" s="82" t="s">
        <v>524</v>
      </c>
    </row>
    <row r="16" s="3" customFormat="1" ht="76.5" spans="1:11">
      <c r="A16" s="8">
        <v>2</v>
      </c>
      <c r="B16" s="36" t="s">
        <v>2572</v>
      </c>
      <c r="C16" s="29" t="s">
        <v>2573</v>
      </c>
      <c r="D16" s="29" t="s">
        <v>2566</v>
      </c>
      <c r="E16" s="37">
        <v>3855</v>
      </c>
      <c r="F16" s="32" t="s">
        <v>103</v>
      </c>
      <c r="G16" s="32" t="s">
        <v>104</v>
      </c>
      <c r="H16" s="82" t="s">
        <v>2567</v>
      </c>
      <c r="I16" s="82" t="s">
        <v>106</v>
      </c>
      <c r="J16" s="82" t="s">
        <v>199</v>
      </c>
      <c r="K16" s="95">
        <v>1</v>
      </c>
    </row>
    <row r="17" s="3" customFormat="1" ht="52" customHeight="1" spans="1:11">
      <c r="A17" s="8"/>
      <c r="B17" s="28"/>
      <c r="C17" s="30"/>
      <c r="D17" s="30"/>
      <c r="E17" s="30"/>
      <c r="F17" s="32" t="s">
        <v>109</v>
      </c>
      <c r="G17" s="82" t="s">
        <v>113</v>
      </c>
      <c r="H17" s="82" t="s">
        <v>2574</v>
      </c>
      <c r="I17" s="82" t="s">
        <v>106</v>
      </c>
      <c r="J17" s="95" t="s">
        <v>112</v>
      </c>
      <c r="K17" s="95">
        <v>0.95</v>
      </c>
    </row>
    <row r="18" s="3" customFormat="1" ht="52" customHeight="1" spans="1:11">
      <c r="A18" s="8"/>
      <c r="B18" s="28"/>
      <c r="C18" s="30"/>
      <c r="D18" s="30"/>
      <c r="E18" s="30"/>
      <c r="F18" s="32" t="s">
        <v>109</v>
      </c>
      <c r="G18" s="82" t="s">
        <v>110</v>
      </c>
      <c r="H18" s="82" t="s">
        <v>2575</v>
      </c>
      <c r="I18" s="82" t="s">
        <v>106</v>
      </c>
      <c r="J18" s="95" t="s">
        <v>112</v>
      </c>
      <c r="K18" s="95" t="s">
        <v>2576</v>
      </c>
    </row>
    <row r="19" s="3" customFormat="1" ht="52" customHeight="1" spans="1:11">
      <c r="A19" s="8"/>
      <c r="B19" s="28"/>
      <c r="C19" s="30"/>
      <c r="D19" s="30"/>
      <c r="E19" s="30"/>
      <c r="F19" s="32" t="s">
        <v>109</v>
      </c>
      <c r="G19" s="82" t="s">
        <v>115</v>
      </c>
      <c r="H19" s="82" t="s">
        <v>2570</v>
      </c>
      <c r="I19" s="82" t="s">
        <v>106</v>
      </c>
      <c r="J19" s="82" t="s">
        <v>199</v>
      </c>
      <c r="K19" s="95">
        <v>1</v>
      </c>
    </row>
    <row r="20" s="3" customFormat="1" ht="52" customHeight="1" spans="1:11">
      <c r="A20" s="8"/>
      <c r="B20" s="34"/>
      <c r="C20" s="35"/>
      <c r="D20" s="35"/>
      <c r="E20" s="35"/>
      <c r="F20" s="32" t="s">
        <v>117</v>
      </c>
      <c r="G20" s="17" t="s">
        <v>118</v>
      </c>
      <c r="H20" s="71" t="s">
        <v>2577</v>
      </c>
      <c r="I20" s="82" t="s">
        <v>106</v>
      </c>
      <c r="J20" s="95" t="s">
        <v>112</v>
      </c>
      <c r="K20" s="143" t="s">
        <v>229</v>
      </c>
    </row>
    <row r="21" s="3" customFormat="1" ht="52" customHeight="1" spans="1:11">
      <c r="A21" s="8">
        <v>3</v>
      </c>
      <c r="B21" s="36" t="s">
        <v>2578</v>
      </c>
      <c r="C21" s="29" t="s">
        <v>2579</v>
      </c>
      <c r="D21" s="29" t="s">
        <v>2566</v>
      </c>
      <c r="E21" s="37">
        <v>1770</v>
      </c>
      <c r="F21" s="32" t="s">
        <v>103</v>
      </c>
      <c r="G21" s="32" t="s">
        <v>104</v>
      </c>
      <c r="H21" s="82" t="s">
        <v>2567</v>
      </c>
      <c r="I21" s="82" t="s">
        <v>106</v>
      </c>
      <c r="J21" s="82" t="s">
        <v>199</v>
      </c>
      <c r="K21" s="95">
        <v>1</v>
      </c>
    </row>
    <row r="22" s="3" customFormat="1" ht="52" customHeight="1" spans="1:11">
      <c r="A22" s="8"/>
      <c r="B22" s="28"/>
      <c r="C22" s="30"/>
      <c r="D22" s="30"/>
      <c r="E22" s="30"/>
      <c r="F22" s="32" t="s">
        <v>109</v>
      </c>
      <c r="G22" s="82" t="s">
        <v>113</v>
      </c>
      <c r="H22" s="82" t="s">
        <v>2580</v>
      </c>
      <c r="I22" s="82" t="s">
        <v>106</v>
      </c>
      <c r="J22" s="82" t="s">
        <v>199</v>
      </c>
      <c r="K22" s="95">
        <v>1</v>
      </c>
    </row>
    <row r="23" s="3" customFormat="1" ht="52" customHeight="1" spans="1:11">
      <c r="A23" s="8"/>
      <c r="B23" s="28"/>
      <c r="C23" s="30"/>
      <c r="D23" s="30"/>
      <c r="E23" s="30"/>
      <c r="F23" s="32" t="s">
        <v>109</v>
      </c>
      <c r="G23" s="82" t="s">
        <v>110</v>
      </c>
      <c r="H23" s="82" t="s">
        <v>2581</v>
      </c>
      <c r="I23" s="82" t="s">
        <v>106</v>
      </c>
      <c r="J23" s="95" t="s">
        <v>112</v>
      </c>
      <c r="K23" s="143" t="s">
        <v>2375</v>
      </c>
    </row>
    <row r="24" s="3" customFormat="1" ht="52" customHeight="1" spans="1:11">
      <c r="A24" s="8"/>
      <c r="B24" s="28"/>
      <c r="C24" s="30"/>
      <c r="D24" s="30"/>
      <c r="E24" s="30"/>
      <c r="F24" s="32" t="s">
        <v>109</v>
      </c>
      <c r="G24" s="82" t="s">
        <v>115</v>
      </c>
      <c r="H24" s="103" t="s">
        <v>2582</v>
      </c>
      <c r="I24" s="82" t="s">
        <v>106</v>
      </c>
      <c r="J24" s="82" t="s">
        <v>199</v>
      </c>
      <c r="K24" s="95">
        <v>1</v>
      </c>
    </row>
    <row r="25" s="3" customFormat="1" ht="52" customHeight="1" spans="1:11">
      <c r="A25" s="8"/>
      <c r="B25" s="34"/>
      <c r="C25" s="35"/>
      <c r="D25" s="35"/>
      <c r="E25" s="35"/>
      <c r="F25" s="32" t="s">
        <v>117</v>
      </c>
      <c r="G25" s="17" t="s">
        <v>118</v>
      </c>
      <c r="H25" s="103" t="s">
        <v>2583</v>
      </c>
      <c r="I25" s="82" t="s">
        <v>106</v>
      </c>
      <c r="J25" s="82" t="s">
        <v>199</v>
      </c>
      <c r="K25" s="95" t="s">
        <v>2584</v>
      </c>
    </row>
    <row r="26" s="3" customFormat="1" ht="52" customHeight="1" spans="1:11">
      <c r="A26" s="8">
        <v>4</v>
      </c>
      <c r="B26" s="36" t="s">
        <v>2585</v>
      </c>
      <c r="C26" s="29" t="s">
        <v>2586</v>
      </c>
      <c r="D26" s="29" t="s">
        <v>233</v>
      </c>
      <c r="E26" s="37">
        <v>1230</v>
      </c>
      <c r="F26" s="32" t="s">
        <v>103</v>
      </c>
      <c r="G26" s="32" t="s">
        <v>104</v>
      </c>
      <c r="H26" s="82" t="s">
        <v>1384</v>
      </c>
      <c r="I26" s="82" t="s">
        <v>106</v>
      </c>
      <c r="J26" s="82" t="s">
        <v>199</v>
      </c>
      <c r="K26" s="95">
        <v>1</v>
      </c>
    </row>
    <row r="27" s="3" customFormat="1" ht="52" customHeight="1" spans="1:11">
      <c r="A27" s="8"/>
      <c r="B27" s="28"/>
      <c r="C27" s="30"/>
      <c r="D27" s="30"/>
      <c r="E27" s="30"/>
      <c r="F27" s="32" t="s">
        <v>109</v>
      </c>
      <c r="G27" s="82" t="s">
        <v>113</v>
      </c>
      <c r="H27" s="82" t="s">
        <v>2587</v>
      </c>
      <c r="I27" s="82" t="s">
        <v>106</v>
      </c>
      <c r="J27" s="95" t="s">
        <v>112</v>
      </c>
      <c r="K27" s="95">
        <v>0.9</v>
      </c>
    </row>
    <row r="28" s="3" customFormat="1" ht="52" customHeight="1" spans="1:11">
      <c r="A28" s="8"/>
      <c r="B28" s="28"/>
      <c r="C28" s="30"/>
      <c r="D28" s="30"/>
      <c r="E28" s="30"/>
      <c r="F28" s="32" t="s">
        <v>109</v>
      </c>
      <c r="G28" s="82" t="s">
        <v>113</v>
      </c>
      <c r="H28" s="82" t="s">
        <v>1385</v>
      </c>
      <c r="I28" s="82" t="s">
        <v>106</v>
      </c>
      <c r="J28" s="82" t="s">
        <v>199</v>
      </c>
      <c r="K28" s="95">
        <v>1</v>
      </c>
    </row>
    <row r="29" s="3" customFormat="1" ht="52" customHeight="1" spans="1:11">
      <c r="A29" s="8"/>
      <c r="B29" s="28"/>
      <c r="C29" s="30"/>
      <c r="D29" s="30"/>
      <c r="E29" s="30"/>
      <c r="F29" s="32" t="s">
        <v>109</v>
      </c>
      <c r="G29" s="82" t="s">
        <v>115</v>
      </c>
      <c r="H29" s="82" t="s">
        <v>279</v>
      </c>
      <c r="I29" s="82" t="s">
        <v>106</v>
      </c>
      <c r="J29" s="95" t="s">
        <v>112</v>
      </c>
      <c r="K29" s="95">
        <v>0.9</v>
      </c>
    </row>
    <row r="30" s="3" customFormat="1" ht="52" customHeight="1" spans="1:11">
      <c r="A30" s="8"/>
      <c r="B30" s="34"/>
      <c r="C30" s="35"/>
      <c r="D30" s="35"/>
      <c r="E30" s="35"/>
      <c r="F30" s="32" t="s">
        <v>117</v>
      </c>
      <c r="G30" s="17" t="s">
        <v>118</v>
      </c>
      <c r="H30" s="32" t="s">
        <v>2588</v>
      </c>
      <c r="I30" s="82" t="s">
        <v>106</v>
      </c>
      <c r="J30" s="32" t="s">
        <v>199</v>
      </c>
      <c r="K30" s="143" t="s">
        <v>1080</v>
      </c>
    </row>
    <row r="31" s="3" customFormat="1" ht="70" customHeight="1" spans="1:11">
      <c r="A31" s="8">
        <v>5</v>
      </c>
      <c r="B31" s="36" t="s">
        <v>2589</v>
      </c>
      <c r="C31" s="29" t="s">
        <v>2590</v>
      </c>
      <c r="D31" s="29" t="s">
        <v>2566</v>
      </c>
      <c r="E31" s="37">
        <v>186264.94</v>
      </c>
      <c r="F31" s="32" t="s">
        <v>103</v>
      </c>
      <c r="G31" s="82" t="s">
        <v>104</v>
      </c>
      <c r="H31" s="402" t="s">
        <v>1384</v>
      </c>
      <c r="I31" s="82" t="s">
        <v>274</v>
      </c>
      <c r="J31" s="82" t="s">
        <v>112</v>
      </c>
      <c r="K31" s="95">
        <v>0.95</v>
      </c>
    </row>
    <row r="32" s="3" customFormat="1" ht="77" customHeight="1" spans="1:11">
      <c r="A32" s="8"/>
      <c r="B32" s="28"/>
      <c r="C32" s="30"/>
      <c r="D32" s="30"/>
      <c r="E32" s="30"/>
      <c r="F32" s="32" t="s">
        <v>109</v>
      </c>
      <c r="G32" s="82" t="s">
        <v>110</v>
      </c>
      <c r="H32" s="402" t="s">
        <v>2591</v>
      </c>
      <c r="I32" s="82" t="s">
        <v>106</v>
      </c>
      <c r="J32" s="82" t="s">
        <v>112</v>
      </c>
      <c r="K32" s="82" t="s">
        <v>2592</v>
      </c>
    </row>
    <row r="33" s="3" customFormat="1" ht="68" customHeight="1" spans="1:11">
      <c r="A33" s="8"/>
      <c r="B33" s="28"/>
      <c r="C33" s="30"/>
      <c r="D33" s="30"/>
      <c r="E33" s="30"/>
      <c r="F33" s="32" t="s">
        <v>109</v>
      </c>
      <c r="G33" s="82" t="s">
        <v>113</v>
      </c>
      <c r="H33" s="402" t="s">
        <v>1385</v>
      </c>
      <c r="I33" s="82" t="s">
        <v>274</v>
      </c>
      <c r="J33" s="82" t="s">
        <v>199</v>
      </c>
      <c r="K33" s="95">
        <v>1</v>
      </c>
    </row>
    <row r="34" s="3" customFormat="1" ht="66" customHeight="1" spans="1:11">
      <c r="A34" s="8"/>
      <c r="B34" s="28"/>
      <c r="C34" s="30"/>
      <c r="D34" s="30"/>
      <c r="E34" s="30"/>
      <c r="F34" s="32" t="s">
        <v>109</v>
      </c>
      <c r="G34" s="82" t="s">
        <v>113</v>
      </c>
      <c r="H34" s="402" t="s">
        <v>2587</v>
      </c>
      <c r="I34" s="82" t="s">
        <v>274</v>
      </c>
      <c r="J34" s="82" t="s">
        <v>112</v>
      </c>
      <c r="K34" s="95">
        <v>0.95</v>
      </c>
    </row>
    <row r="35" s="3" customFormat="1" ht="59" customHeight="1" spans="1:11">
      <c r="A35" s="8"/>
      <c r="B35" s="34"/>
      <c r="C35" s="35"/>
      <c r="D35" s="35"/>
      <c r="E35" s="35"/>
      <c r="F35" s="32" t="s">
        <v>117</v>
      </c>
      <c r="G35" s="82" t="s">
        <v>181</v>
      </c>
      <c r="H35" s="403" t="s">
        <v>2593</v>
      </c>
      <c r="I35" s="82" t="s">
        <v>274</v>
      </c>
      <c r="J35" s="82" t="s">
        <v>479</v>
      </c>
      <c r="K35" s="207" t="s">
        <v>146</v>
      </c>
    </row>
  </sheetData>
  <mergeCells count="4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B9:B10"/>
    <mergeCell ref="B11:B15"/>
    <mergeCell ref="B16:B20"/>
    <mergeCell ref="B21:B25"/>
    <mergeCell ref="B26:B30"/>
    <mergeCell ref="B31:B35"/>
    <mergeCell ref="C9:C10"/>
    <mergeCell ref="C11:C15"/>
    <mergeCell ref="C16:C20"/>
    <mergeCell ref="C21:C25"/>
    <mergeCell ref="C26:C30"/>
    <mergeCell ref="C31:C35"/>
    <mergeCell ref="D9:D10"/>
    <mergeCell ref="D11:D15"/>
    <mergeCell ref="D16:D20"/>
    <mergeCell ref="D21:D25"/>
    <mergeCell ref="D26:D30"/>
    <mergeCell ref="D31:D35"/>
    <mergeCell ref="E9:E10"/>
    <mergeCell ref="E11:E15"/>
    <mergeCell ref="E16:E20"/>
    <mergeCell ref="E21:E25"/>
    <mergeCell ref="E26:E30"/>
    <mergeCell ref="E31:E35"/>
    <mergeCell ref="I9:I10"/>
    <mergeCell ref="J9:J10"/>
    <mergeCell ref="K9:K10"/>
  </mergeCells>
  <pageMargins left="0.75" right="0.75" top="1" bottom="1" header="0.5" footer="0.5"/>
  <pageSetup paperSize="9" scale="72"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zoomScale="55" zoomScaleNormal="55" workbookViewId="0">
      <selection activeCell="C4" sqref="C4:E4"/>
    </sheetView>
  </sheetViews>
  <sheetFormatPr defaultColWidth="9" defaultRowHeight="16.5"/>
  <cols>
    <col min="1" max="1" width="12.175" style="1" customWidth="1"/>
    <col min="2" max="2" width="22.725" style="1" customWidth="1"/>
    <col min="3" max="3" width="47.05" style="1" customWidth="1"/>
    <col min="4" max="4" width="35.6833333333333" style="1" customWidth="1"/>
    <col min="5" max="5" width="17.9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9" t="s">
        <v>2594</v>
      </c>
      <c r="C3" s="9"/>
      <c r="D3" s="9"/>
      <c r="E3" s="9"/>
      <c r="F3" s="10" t="s">
        <v>75</v>
      </c>
      <c r="G3" s="15" t="s">
        <v>56</v>
      </c>
      <c r="H3" s="15"/>
      <c r="I3" s="15"/>
      <c r="J3" s="15"/>
      <c r="K3" s="40"/>
    </row>
    <row r="4" s="2" customFormat="1" ht="69" customHeight="1" spans="1:11">
      <c r="A4" s="8" t="s">
        <v>76</v>
      </c>
      <c r="B4" s="10" t="s">
        <v>77</v>
      </c>
      <c r="C4" s="12">
        <v>169</v>
      </c>
      <c r="D4" s="13"/>
      <c r="E4" s="14"/>
      <c r="F4" s="10" t="s">
        <v>78</v>
      </c>
      <c r="G4" s="11">
        <v>7</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c r="H6" s="16"/>
      <c r="I6" s="16"/>
      <c r="J6" s="16"/>
      <c r="K6" s="41"/>
    </row>
    <row r="7" s="2" customFormat="1" ht="67" customHeight="1" spans="1:11">
      <c r="A7" s="19"/>
      <c r="B7" s="20" t="s">
        <v>85</v>
      </c>
      <c r="C7" s="17">
        <v>1266.82</v>
      </c>
      <c r="D7" s="17"/>
      <c r="E7" s="17"/>
      <c r="F7" s="8" t="s">
        <v>86</v>
      </c>
      <c r="G7" s="16"/>
      <c r="H7" s="16"/>
      <c r="I7" s="16"/>
      <c r="J7" s="16"/>
      <c r="K7" s="41"/>
    </row>
    <row r="8" s="3" customFormat="1" ht="205" customHeight="1" spans="1:11">
      <c r="A8" s="21" t="s">
        <v>87</v>
      </c>
      <c r="B8" s="67" t="s">
        <v>2595</v>
      </c>
      <c r="C8" s="68"/>
      <c r="D8" s="68"/>
      <c r="E8" s="68"/>
      <c r="F8" s="68"/>
      <c r="G8" s="68"/>
      <c r="H8" s="68"/>
      <c r="I8" s="68"/>
      <c r="J8" s="68"/>
      <c r="K8" s="76"/>
    </row>
    <row r="9" s="3" customFormat="1" ht="66" customHeight="1" spans="1:11">
      <c r="A9" s="8" t="s">
        <v>1</v>
      </c>
      <c r="B9" s="20" t="s">
        <v>468</v>
      </c>
      <c r="C9" s="20" t="s">
        <v>90</v>
      </c>
      <c r="D9" s="20" t="s">
        <v>91</v>
      </c>
      <c r="E9" s="20" t="s">
        <v>92</v>
      </c>
      <c r="F9" s="24" t="s">
        <v>93</v>
      </c>
      <c r="G9" s="25"/>
      <c r="H9" s="26"/>
      <c r="I9" s="20" t="s">
        <v>94</v>
      </c>
      <c r="J9" s="44" t="s">
        <v>95</v>
      </c>
      <c r="K9" s="20" t="s">
        <v>96</v>
      </c>
    </row>
    <row r="10" s="3" customFormat="1" ht="66" customHeight="1" spans="1:11">
      <c r="A10" s="8"/>
      <c r="B10" s="20"/>
      <c r="C10" s="20"/>
      <c r="D10" s="20"/>
      <c r="E10" s="20"/>
      <c r="F10" s="27" t="s">
        <v>97</v>
      </c>
      <c r="G10" s="27" t="s">
        <v>98</v>
      </c>
      <c r="H10" s="27" t="s">
        <v>99</v>
      </c>
      <c r="I10" s="20"/>
      <c r="J10" s="45"/>
      <c r="K10" s="20"/>
    </row>
    <row r="11" s="3" customFormat="1" ht="120" customHeight="1" spans="1:11">
      <c r="A11" s="8">
        <v>1</v>
      </c>
      <c r="B11" s="46" t="s">
        <v>2596</v>
      </c>
      <c r="C11" s="32" t="s">
        <v>2597</v>
      </c>
      <c r="D11" s="32" t="s">
        <v>615</v>
      </c>
      <c r="E11" s="32">
        <v>4</v>
      </c>
      <c r="F11" s="32" t="s">
        <v>109</v>
      </c>
      <c r="G11" s="82" t="s">
        <v>110</v>
      </c>
      <c r="H11" s="82" t="s">
        <v>2598</v>
      </c>
      <c r="I11" s="82" t="s">
        <v>274</v>
      </c>
      <c r="J11" s="82" t="s">
        <v>199</v>
      </c>
      <c r="K11" s="82" t="s">
        <v>456</v>
      </c>
    </row>
    <row r="12" s="3" customFormat="1" ht="120" customHeight="1" spans="1:11">
      <c r="A12" s="8"/>
      <c r="B12" s="46"/>
      <c r="C12" s="32"/>
      <c r="D12" s="32"/>
      <c r="E12" s="32"/>
      <c r="F12" s="32" t="s">
        <v>109</v>
      </c>
      <c r="G12" s="82" t="s">
        <v>115</v>
      </c>
      <c r="H12" s="82" t="s">
        <v>2599</v>
      </c>
      <c r="I12" s="82" t="s">
        <v>274</v>
      </c>
      <c r="J12" s="82" t="s">
        <v>107</v>
      </c>
      <c r="K12" s="82" t="s">
        <v>692</v>
      </c>
    </row>
    <row r="13" s="3" customFormat="1" ht="201" customHeight="1" spans="1:11">
      <c r="A13" s="8">
        <v>2</v>
      </c>
      <c r="B13" s="46" t="s">
        <v>458</v>
      </c>
      <c r="C13" s="32" t="s">
        <v>2600</v>
      </c>
      <c r="D13" s="32" t="s">
        <v>2601</v>
      </c>
      <c r="E13" s="32">
        <v>0.36</v>
      </c>
      <c r="F13" s="32" t="s">
        <v>109</v>
      </c>
      <c r="G13" s="82" t="s">
        <v>110</v>
      </c>
      <c r="H13" s="82" t="s">
        <v>2602</v>
      </c>
      <c r="I13" s="82" t="s">
        <v>274</v>
      </c>
      <c r="J13" s="48" t="s">
        <v>199</v>
      </c>
      <c r="K13" s="143" t="s">
        <v>461</v>
      </c>
    </row>
    <row r="14" s="3" customFormat="1" ht="201" customHeight="1" spans="1:11">
      <c r="A14" s="8"/>
      <c r="B14" s="46"/>
      <c r="C14" s="32"/>
      <c r="D14" s="32"/>
      <c r="E14" s="32"/>
      <c r="F14" s="32" t="s">
        <v>109</v>
      </c>
      <c r="G14" s="82" t="s">
        <v>115</v>
      </c>
      <c r="H14" s="82" t="s">
        <v>2603</v>
      </c>
      <c r="I14" s="82" t="s">
        <v>274</v>
      </c>
      <c r="J14" s="82" t="s">
        <v>107</v>
      </c>
      <c r="K14" s="82" t="s">
        <v>692</v>
      </c>
    </row>
    <row r="15" s="3" customFormat="1" ht="253" customHeight="1" spans="1:11">
      <c r="A15" s="8">
        <v>3</v>
      </c>
      <c r="B15" s="46" t="s">
        <v>2604</v>
      </c>
      <c r="C15" s="32" t="s">
        <v>2605</v>
      </c>
      <c r="D15" s="32" t="s">
        <v>2601</v>
      </c>
      <c r="E15" s="32">
        <v>0.3</v>
      </c>
      <c r="F15" s="32" t="s">
        <v>109</v>
      </c>
      <c r="G15" s="82" t="s">
        <v>110</v>
      </c>
      <c r="H15" s="82" t="s">
        <v>2606</v>
      </c>
      <c r="I15" s="82" t="s">
        <v>274</v>
      </c>
      <c r="J15" s="82" t="s">
        <v>107</v>
      </c>
      <c r="K15" s="82">
        <v>27</v>
      </c>
    </row>
    <row r="16" s="3" customFormat="1" ht="253" customHeight="1" spans="1:11">
      <c r="A16" s="8"/>
      <c r="B16" s="46"/>
      <c r="C16" s="32"/>
      <c r="D16" s="32"/>
      <c r="E16" s="32"/>
      <c r="F16" s="32" t="s">
        <v>109</v>
      </c>
      <c r="G16" s="82" t="s">
        <v>113</v>
      </c>
      <c r="H16" s="82" t="s">
        <v>2607</v>
      </c>
      <c r="I16" s="82" t="s">
        <v>274</v>
      </c>
      <c r="J16" s="82" t="s">
        <v>112</v>
      </c>
      <c r="K16" s="95">
        <v>0.9</v>
      </c>
    </row>
    <row r="17" s="3" customFormat="1" ht="99" customHeight="1" spans="1:11">
      <c r="A17" s="8">
        <v>4</v>
      </c>
      <c r="B17" s="46" t="s">
        <v>2608</v>
      </c>
      <c r="C17" s="32" t="s">
        <v>2609</v>
      </c>
      <c r="D17" s="32" t="s">
        <v>233</v>
      </c>
      <c r="E17" s="205">
        <v>1167.85</v>
      </c>
      <c r="F17" s="32" t="s">
        <v>109</v>
      </c>
      <c r="G17" s="82" t="s">
        <v>110</v>
      </c>
      <c r="H17" s="347" t="s">
        <v>2610</v>
      </c>
      <c r="I17" s="82" t="s">
        <v>106</v>
      </c>
      <c r="J17" s="82" t="s">
        <v>112</v>
      </c>
      <c r="K17" s="82" t="s">
        <v>2611</v>
      </c>
    </row>
    <row r="18" s="3" customFormat="1" ht="99" customHeight="1" spans="1:11">
      <c r="A18" s="8"/>
      <c r="B18" s="46"/>
      <c r="C18" s="32"/>
      <c r="D18" s="32"/>
      <c r="E18" s="32"/>
      <c r="F18" s="32" t="s">
        <v>109</v>
      </c>
      <c r="G18" s="82" t="s">
        <v>110</v>
      </c>
      <c r="H18" s="347" t="s">
        <v>2612</v>
      </c>
      <c r="I18" s="82" t="s">
        <v>106</v>
      </c>
      <c r="J18" s="82" t="s">
        <v>199</v>
      </c>
      <c r="K18" s="82" t="s">
        <v>456</v>
      </c>
    </row>
    <row r="19" s="3" customFormat="1" ht="99" customHeight="1" spans="1:11">
      <c r="A19" s="8"/>
      <c r="B19" s="46"/>
      <c r="C19" s="32"/>
      <c r="D19" s="32"/>
      <c r="E19" s="32"/>
      <c r="F19" s="32" t="s">
        <v>109</v>
      </c>
      <c r="G19" s="82" t="s">
        <v>110</v>
      </c>
      <c r="H19" s="207" t="s">
        <v>2613</v>
      </c>
      <c r="I19" s="82" t="s">
        <v>106</v>
      </c>
      <c r="J19" s="82" t="s">
        <v>112</v>
      </c>
      <c r="K19" s="95" t="s">
        <v>2614</v>
      </c>
    </row>
    <row r="20" s="3" customFormat="1" ht="99" customHeight="1" spans="1:11">
      <c r="A20" s="8"/>
      <c r="B20" s="46"/>
      <c r="C20" s="32"/>
      <c r="D20" s="32"/>
      <c r="E20" s="32"/>
      <c r="F20" s="32" t="s">
        <v>103</v>
      </c>
      <c r="G20" s="347" t="s">
        <v>104</v>
      </c>
      <c r="H20" s="82" t="s">
        <v>2615</v>
      </c>
      <c r="I20" s="82" t="s">
        <v>106</v>
      </c>
      <c r="J20" s="82" t="s">
        <v>107</v>
      </c>
      <c r="K20" s="82" t="s">
        <v>2616</v>
      </c>
    </row>
    <row r="21" s="3" customFormat="1" ht="99" customHeight="1" spans="1:11">
      <c r="A21" s="8"/>
      <c r="B21" s="46"/>
      <c r="C21" s="32"/>
      <c r="D21" s="32"/>
      <c r="E21" s="32"/>
      <c r="F21" s="32" t="s">
        <v>117</v>
      </c>
      <c r="G21" s="82" t="s">
        <v>181</v>
      </c>
      <c r="H21" s="82" t="s">
        <v>2617</v>
      </c>
      <c r="I21" s="82" t="s">
        <v>106</v>
      </c>
      <c r="J21" s="82" t="s">
        <v>107</v>
      </c>
      <c r="K21" s="82" t="s">
        <v>2618</v>
      </c>
    </row>
    <row r="22" s="3" customFormat="1" ht="98" customHeight="1" spans="1:11">
      <c r="A22" s="8">
        <v>5</v>
      </c>
      <c r="B22" s="46" t="s">
        <v>282</v>
      </c>
      <c r="C22" s="32" t="s">
        <v>2619</v>
      </c>
      <c r="D22" s="32" t="s">
        <v>233</v>
      </c>
      <c r="E22" s="205">
        <v>36</v>
      </c>
      <c r="F22" s="32" t="s">
        <v>109</v>
      </c>
      <c r="G22" s="82" t="s">
        <v>110</v>
      </c>
      <c r="H22" s="82" t="s">
        <v>2620</v>
      </c>
      <c r="I22" s="82" t="s">
        <v>274</v>
      </c>
      <c r="J22" s="82" t="s">
        <v>199</v>
      </c>
      <c r="K22" s="82" t="s">
        <v>167</v>
      </c>
    </row>
    <row r="23" s="3" customFormat="1" ht="98" customHeight="1" spans="1:11">
      <c r="A23" s="8"/>
      <c r="B23" s="46"/>
      <c r="C23" s="32"/>
      <c r="D23" s="32"/>
      <c r="E23" s="32"/>
      <c r="F23" s="32" t="s">
        <v>109</v>
      </c>
      <c r="G23" s="82" t="s">
        <v>115</v>
      </c>
      <c r="H23" s="82" t="s">
        <v>1520</v>
      </c>
      <c r="I23" s="82" t="s">
        <v>274</v>
      </c>
      <c r="J23" s="82" t="s">
        <v>199</v>
      </c>
      <c r="K23" s="82" t="s">
        <v>2621</v>
      </c>
    </row>
    <row r="24" s="3" customFormat="1" ht="103" customHeight="1" spans="1:11">
      <c r="A24" s="8">
        <v>6</v>
      </c>
      <c r="B24" s="46" t="s">
        <v>2622</v>
      </c>
      <c r="C24" s="32" t="s">
        <v>2623</v>
      </c>
      <c r="D24" s="32" t="s">
        <v>2624</v>
      </c>
      <c r="E24" s="32">
        <v>0.62</v>
      </c>
      <c r="F24" s="32" t="s">
        <v>109</v>
      </c>
      <c r="G24" s="82" t="s">
        <v>110</v>
      </c>
      <c r="H24" s="82" t="s">
        <v>2625</v>
      </c>
      <c r="I24" s="82" t="s">
        <v>274</v>
      </c>
      <c r="J24" s="82" t="s">
        <v>112</v>
      </c>
      <c r="K24" s="82" t="s">
        <v>2626</v>
      </c>
    </row>
    <row r="25" s="3" customFormat="1" ht="103" customHeight="1" spans="1:11">
      <c r="A25" s="8"/>
      <c r="B25" s="46"/>
      <c r="C25" s="32"/>
      <c r="D25" s="32"/>
      <c r="E25" s="32"/>
      <c r="F25" s="32" t="s">
        <v>109</v>
      </c>
      <c r="G25" s="82" t="s">
        <v>113</v>
      </c>
      <c r="H25" s="82" t="s">
        <v>2627</v>
      </c>
      <c r="I25" s="82" t="s">
        <v>274</v>
      </c>
      <c r="J25" s="95" t="s">
        <v>112</v>
      </c>
      <c r="K25" s="95">
        <v>0.8</v>
      </c>
    </row>
    <row r="26" s="3" customFormat="1" ht="91" customHeight="1" spans="1:11">
      <c r="A26" s="8">
        <v>7</v>
      </c>
      <c r="B26" s="46" t="s">
        <v>2628</v>
      </c>
      <c r="C26" s="32" t="s">
        <v>2629</v>
      </c>
      <c r="D26" s="32" t="s">
        <v>2630</v>
      </c>
      <c r="E26" s="32">
        <v>5</v>
      </c>
      <c r="F26" s="32" t="s">
        <v>109</v>
      </c>
      <c r="G26" s="82" t="s">
        <v>115</v>
      </c>
      <c r="H26" s="82" t="s">
        <v>1520</v>
      </c>
      <c r="I26" s="82" t="s">
        <v>274</v>
      </c>
      <c r="J26" s="82" t="s">
        <v>107</v>
      </c>
      <c r="K26" s="82" t="s">
        <v>2631</v>
      </c>
    </row>
    <row r="27" s="3" customFormat="1" ht="91" customHeight="1" spans="1:11">
      <c r="A27" s="8"/>
      <c r="B27" s="46"/>
      <c r="C27" s="32"/>
      <c r="D27" s="32"/>
      <c r="E27" s="32"/>
      <c r="F27" s="32" t="s">
        <v>103</v>
      </c>
      <c r="G27" s="82" t="s">
        <v>104</v>
      </c>
      <c r="H27" s="82" t="s">
        <v>2632</v>
      </c>
      <c r="I27" s="82" t="s">
        <v>274</v>
      </c>
      <c r="J27" s="82" t="s">
        <v>107</v>
      </c>
      <c r="K27" s="82" t="s">
        <v>571</v>
      </c>
    </row>
    <row r="28" s="3" customFormat="1" ht="91" customHeight="1" spans="1:11">
      <c r="A28" s="8">
        <v>8</v>
      </c>
      <c r="B28" s="46" t="s">
        <v>2633</v>
      </c>
      <c r="C28" s="32" t="s">
        <v>2634</v>
      </c>
      <c r="D28" s="32" t="s">
        <v>2635</v>
      </c>
      <c r="E28" s="32" t="s">
        <v>2636</v>
      </c>
      <c r="F28" s="32" t="s">
        <v>109</v>
      </c>
      <c r="G28" s="82" t="s">
        <v>110</v>
      </c>
      <c r="H28" s="82" t="s">
        <v>2637</v>
      </c>
      <c r="I28" s="82" t="s">
        <v>274</v>
      </c>
      <c r="J28" s="82" t="s">
        <v>112</v>
      </c>
      <c r="K28" s="82" t="s">
        <v>2638</v>
      </c>
    </row>
    <row r="29" s="3" customFormat="1" ht="231" customHeight="1" spans="1:11">
      <c r="A29" s="8"/>
      <c r="B29" s="46"/>
      <c r="C29" s="32"/>
      <c r="D29" s="32"/>
      <c r="E29" s="32"/>
      <c r="F29" s="32" t="s">
        <v>109</v>
      </c>
      <c r="G29" s="82" t="s">
        <v>110</v>
      </c>
      <c r="H29" s="82" t="s">
        <v>2639</v>
      </c>
      <c r="I29" s="82" t="s">
        <v>274</v>
      </c>
      <c r="J29" s="82" t="s">
        <v>112</v>
      </c>
      <c r="K29" s="82" t="s">
        <v>2640</v>
      </c>
    </row>
    <row r="30" s="3" customFormat="1" ht="91" customHeight="1" spans="1:11">
      <c r="A30" s="8">
        <v>9</v>
      </c>
      <c r="B30" s="46" t="s">
        <v>2641</v>
      </c>
      <c r="C30" s="32" t="s">
        <v>2642</v>
      </c>
      <c r="D30" s="32" t="s">
        <v>233</v>
      </c>
      <c r="E30" s="32">
        <v>6.5</v>
      </c>
      <c r="F30" s="32" t="s">
        <v>109</v>
      </c>
      <c r="G30" s="82" t="s">
        <v>110</v>
      </c>
      <c r="H30" s="82" t="s">
        <v>2643</v>
      </c>
      <c r="I30" s="82" t="s">
        <v>106</v>
      </c>
      <c r="J30" s="82" t="s">
        <v>112</v>
      </c>
      <c r="K30" s="82" t="s">
        <v>2644</v>
      </c>
    </row>
    <row r="31" s="3" customFormat="1" ht="91" customHeight="1" spans="1:11">
      <c r="A31" s="8"/>
      <c r="B31" s="46"/>
      <c r="C31" s="32"/>
      <c r="D31" s="32"/>
      <c r="E31" s="32"/>
      <c r="F31" s="32" t="s">
        <v>109</v>
      </c>
      <c r="G31" s="82" t="s">
        <v>110</v>
      </c>
      <c r="H31" s="82" t="s">
        <v>2645</v>
      </c>
      <c r="I31" s="82" t="s">
        <v>106</v>
      </c>
      <c r="J31" s="82" t="s">
        <v>112</v>
      </c>
      <c r="K31" s="82" t="s">
        <v>2646</v>
      </c>
    </row>
  </sheetData>
  <mergeCells count="6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21"/>
    <mergeCell ref="A22:A23"/>
    <mergeCell ref="A24:A25"/>
    <mergeCell ref="A26:A27"/>
    <mergeCell ref="A28:A29"/>
    <mergeCell ref="A30:A31"/>
    <mergeCell ref="B9:B10"/>
    <mergeCell ref="B11:B12"/>
    <mergeCell ref="B13:B14"/>
    <mergeCell ref="B15:B16"/>
    <mergeCell ref="B17:B21"/>
    <mergeCell ref="B22:B23"/>
    <mergeCell ref="B24:B25"/>
    <mergeCell ref="B26:B27"/>
    <mergeCell ref="B28:B29"/>
    <mergeCell ref="B30:B31"/>
    <mergeCell ref="C9:C10"/>
    <mergeCell ref="C11:C12"/>
    <mergeCell ref="C13:C14"/>
    <mergeCell ref="C15:C16"/>
    <mergeCell ref="C17:C21"/>
    <mergeCell ref="C22:C23"/>
    <mergeCell ref="C24:C25"/>
    <mergeCell ref="C26:C27"/>
    <mergeCell ref="C28:C29"/>
    <mergeCell ref="C30:C31"/>
    <mergeCell ref="D9:D10"/>
    <mergeCell ref="D11:D12"/>
    <mergeCell ref="D13:D14"/>
    <mergeCell ref="D15:D16"/>
    <mergeCell ref="D17:D21"/>
    <mergeCell ref="D22:D23"/>
    <mergeCell ref="D24:D25"/>
    <mergeCell ref="D26:D27"/>
    <mergeCell ref="D28:D29"/>
    <mergeCell ref="D30:D31"/>
    <mergeCell ref="E9:E10"/>
    <mergeCell ref="E11:E12"/>
    <mergeCell ref="E13:E14"/>
    <mergeCell ref="E15:E16"/>
    <mergeCell ref="E17:E21"/>
    <mergeCell ref="E22:E23"/>
    <mergeCell ref="E24:E25"/>
    <mergeCell ref="E26:E27"/>
    <mergeCell ref="E28:E29"/>
    <mergeCell ref="E30:E31"/>
    <mergeCell ref="I9:I10"/>
    <mergeCell ref="J9:J10"/>
    <mergeCell ref="K9:K10"/>
  </mergeCells>
  <pageMargins left="0.75" right="0.75" top="1" bottom="1" header="0.5" footer="0.5"/>
  <pageSetup paperSize="9" scale="78" fitToHeight="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6"/>
  <sheetViews>
    <sheetView zoomScale="55" zoomScaleNormal="55" topLeftCell="A71" workbookViewId="0">
      <selection activeCell="C5" sqref="C5:E5"/>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9" t="s">
        <v>2647</v>
      </c>
      <c r="C3" s="9"/>
      <c r="D3" s="9"/>
      <c r="E3" s="9"/>
      <c r="F3" s="10" t="s">
        <v>75</v>
      </c>
      <c r="G3" s="15" t="s">
        <v>58</v>
      </c>
      <c r="H3" s="15"/>
      <c r="I3" s="15"/>
      <c r="J3" s="15"/>
      <c r="K3" s="40"/>
    </row>
    <row r="4" s="2" customFormat="1" ht="69" customHeight="1" spans="1:11">
      <c r="A4" s="8" t="s">
        <v>76</v>
      </c>
      <c r="B4" s="10" t="s">
        <v>77</v>
      </c>
      <c r="C4" s="12">
        <f>36+29+27+24+19+143+31</f>
        <v>309</v>
      </c>
      <c r="D4" s="13"/>
      <c r="E4" s="14"/>
      <c r="F4" s="10" t="s">
        <v>78</v>
      </c>
      <c r="G4" s="15">
        <v>6</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f>1072.714828+516.349711+460.246794+517.960048+652.1042</f>
        <v>3219.375581</v>
      </c>
      <c r="D6" s="17"/>
      <c r="E6" s="17"/>
      <c r="F6" s="8" t="s">
        <v>84</v>
      </c>
      <c r="G6" s="18">
        <f>C6+C7</f>
        <v>9108.931281</v>
      </c>
      <c r="H6" s="18"/>
      <c r="I6" s="18"/>
      <c r="J6" s="18"/>
      <c r="K6" s="42"/>
    </row>
    <row r="7" s="2" customFormat="1" ht="67" customHeight="1" spans="1:11">
      <c r="A7" s="19"/>
      <c r="B7" s="20" t="s">
        <v>85</v>
      </c>
      <c r="C7" s="17">
        <v>5889.5557</v>
      </c>
      <c r="D7" s="17"/>
      <c r="E7" s="17"/>
      <c r="F7" s="8" t="s">
        <v>86</v>
      </c>
      <c r="G7" s="18">
        <v>0</v>
      </c>
      <c r="H7" s="18"/>
      <c r="I7" s="18"/>
      <c r="J7" s="18"/>
      <c r="K7" s="42"/>
    </row>
    <row r="8" s="398" customFormat="1" ht="408" customHeight="1" spans="1:11">
      <c r="A8" s="21" t="s">
        <v>87</v>
      </c>
      <c r="B8" s="101" t="s">
        <v>2648</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108" customHeight="1" spans="1:11">
      <c r="A11" s="17">
        <v>1</v>
      </c>
      <c r="B11" s="46" t="s">
        <v>2649</v>
      </c>
      <c r="C11" s="32" t="s">
        <v>2650</v>
      </c>
      <c r="D11" s="32" t="s">
        <v>233</v>
      </c>
      <c r="E11" s="205">
        <v>0.36</v>
      </c>
      <c r="F11" s="32" t="s">
        <v>109</v>
      </c>
      <c r="G11" s="82" t="s">
        <v>110</v>
      </c>
      <c r="H11" s="82" t="s">
        <v>2443</v>
      </c>
      <c r="I11" s="82" t="s">
        <v>106</v>
      </c>
      <c r="J11" s="82" t="s">
        <v>199</v>
      </c>
      <c r="K11" s="82" t="s">
        <v>461</v>
      </c>
    </row>
    <row r="12" s="3" customFormat="1" ht="108" customHeight="1" spans="1:11">
      <c r="A12" s="17"/>
      <c r="B12" s="46"/>
      <c r="C12" s="32"/>
      <c r="D12" s="32"/>
      <c r="E12" s="32"/>
      <c r="F12" s="32" t="s">
        <v>109</v>
      </c>
      <c r="G12" s="82" t="s">
        <v>113</v>
      </c>
      <c r="H12" s="82" t="s">
        <v>2651</v>
      </c>
      <c r="I12" s="82" t="s">
        <v>106</v>
      </c>
      <c r="J12" s="82" t="s">
        <v>199</v>
      </c>
      <c r="K12" s="95">
        <v>1</v>
      </c>
    </row>
    <row r="13" s="3" customFormat="1" ht="108" customHeight="1" spans="1:11">
      <c r="A13" s="17">
        <v>2</v>
      </c>
      <c r="B13" s="46" t="s">
        <v>2652</v>
      </c>
      <c r="C13" s="32" t="s">
        <v>2653</v>
      </c>
      <c r="D13" s="32" t="s">
        <v>233</v>
      </c>
      <c r="E13" s="205">
        <v>0.3</v>
      </c>
      <c r="F13" s="32" t="s">
        <v>109</v>
      </c>
      <c r="G13" s="82" t="s">
        <v>110</v>
      </c>
      <c r="H13" s="82" t="s">
        <v>464</v>
      </c>
      <c r="I13" s="82" t="s">
        <v>106</v>
      </c>
      <c r="J13" s="82" t="s">
        <v>112</v>
      </c>
      <c r="K13" s="82" t="s">
        <v>146</v>
      </c>
    </row>
    <row r="14" s="3" customFormat="1" ht="108" customHeight="1" spans="1:11">
      <c r="A14" s="17"/>
      <c r="B14" s="46"/>
      <c r="C14" s="32"/>
      <c r="D14" s="32"/>
      <c r="E14" s="32"/>
      <c r="F14" s="32" t="s">
        <v>109</v>
      </c>
      <c r="G14" s="82" t="s">
        <v>113</v>
      </c>
      <c r="H14" s="82" t="s">
        <v>2654</v>
      </c>
      <c r="I14" s="82" t="s">
        <v>106</v>
      </c>
      <c r="J14" s="82" t="s">
        <v>199</v>
      </c>
      <c r="K14" s="95">
        <v>1</v>
      </c>
    </row>
    <row r="15" s="3" customFormat="1" ht="108" customHeight="1" spans="1:11">
      <c r="A15" s="17">
        <v>3</v>
      </c>
      <c r="B15" s="46" t="s">
        <v>2655</v>
      </c>
      <c r="C15" s="32" t="s">
        <v>2656</v>
      </c>
      <c r="D15" s="32" t="s">
        <v>233</v>
      </c>
      <c r="E15" s="205">
        <v>164.6</v>
      </c>
      <c r="F15" s="32" t="s">
        <v>109</v>
      </c>
      <c r="G15" s="82" t="s">
        <v>110</v>
      </c>
      <c r="H15" s="82" t="s">
        <v>2657</v>
      </c>
      <c r="I15" s="82" t="s">
        <v>106</v>
      </c>
      <c r="J15" s="82" t="s">
        <v>112</v>
      </c>
      <c r="K15" s="82" t="s">
        <v>2658</v>
      </c>
    </row>
    <row r="16" s="3" customFormat="1" ht="108" customHeight="1" spans="1:11">
      <c r="A16" s="17"/>
      <c r="B16" s="46"/>
      <c r="C16" s="32"/>
      <c r="D16" s="32"/>
      <c r="E16" s="32"/>
      <c r="F16" s="32" t="s">
        <v>109</v>
      </c>
      <c r="G16" s="82" t="s">
        <v>113</v>
      </c>
      <c r="H16" s="82" t="s">
        <v>1744</v>
      </c>
      <c r="I16" s="82" t="s">
        <v>106</v>
      </c>
      <c r="J16" s="82" t="s">
        <v>199</v>
      </c>
      <c r="K16" s="95">
        <v>1</v>
      </c>
    </row>
    <row r="17" s="3" customFormat="1" ht="108" customHeight="1" spans="1:11">
      <c r="A17" s="17"/>
      <c r="B17" s="46"/>
      <c r="C17" s="32"/>
      <c r="D17" s="32"/>
      <c r="E17" s="32"/>
      <c r="F17" s="32" t="s">
        <v>109</v>
      </c>
      <c r="G17" s="82" t="s">
        <v>115</v>
      </c>
      <c r="H17" s="82" t="s">
        <v>2659</v>
      </c>
      <c r="I17" s="82" t="s">
        <v>274</v>
      </c>
      <c r="J17" s="82" t="s">
        <v>199</v>
      </c>
      <c r="K17" s="82" t="s">
        <v>2660</v>
      </c>
    </row>
    <row r="18" s="3" customFormat="1" ht="108" customHeight="1" spans="1:11">
      <c r="A18" s="17"/>
      <c r="B18" s="46"/>
      <c r="C18" s="32"/>
      <c r="D18" s="32"/>
      <c r="E18" s="32"/>
      <c r="F18" s="32" t="s">
        <v>103</v>
      </c>
      <c r="G18" s="82" t="s">
        <v>104</v>
      </c>
      <c r="H18" s="82" t="s">
        <v>2661</v>
      </c>
      <c r="I18" s="82" t="s">
        <v>106</v>
      </c>
      <c r="J18" s="82" t="s">
        <v>107</v>
      </c>
      <c r="K18" s="82" t="s">
        <v>415</v>
      </c>
    </row>
    <row r="19" s="3" customFormat="1" ht="108" customHeight="1" spans="1:11">
      <c r="A19" s="17"/>
      <c r="B19" s="46"/>
      <c r="C19" s="32"/>
      <c r="D19" s="32"/>
      <c r="E19" s="32"/>
      <c r="F19" s="32" t="s">
        <v>117</v>
      </c>
      <c r="G19" s="82" t="s">
        <v>181</v>
      </c>
      <c r="H19" s="82" t="s">
        <v>2662</v>
      </c>
      <c r="I19" s="82" t="s">
        <v>106</v>
      </c>
      <c r="J19" s="82" t="s">
        <v>112</v>
      </c>
      <c r="K19" s="82" t="s">
        <v>1291</v>
      </c>
    </row>
    <row r="20" s="3" customFormat="1" ht="216" customHeight="1" spans="1:11">
      <c r="A20" s="17">
        <v>4</v>
      </c>
      <c r="B20" s="46" t="s">
        <v>2663</v>
      </c>
      <c r="C20" s="32" t="s">
        <v>2664</v>
      </c>
      <c r="D20" s="32" t="s">
        <v>2665</v>
      </c>
      <c r="E20" s="205">
        <v>21.7357</v>
      </c>
      <c r="F20" s="32" t="s">
        <v>109</v>
      </c>
      <c r="G20" s="82" t="s">
        <v>110</v>
      </c>
      <c r="H20" s="82" t="s">
        <v>2666</v>
      </c>
      <c r="I20" s="82" t="s">
        <v>106</v>
      </c>
      <c r="J20" s="82" t="s">
        <v>1776</v>
      </c>
      <c r="K20" s="82" t="s">
        <v>2667</v>
      </c>
    </row>
    <row r="21" s="3" customFormat="1" ht="216" customHeight="1" spans="1:11">
      <c r="A21" s="17"/>
      <c r="B21" s="46"/>
      <c r="C21" s="32"/>
      <c r="D21" s="32"/>
      <c r="E21" s="32"/>
      <c r="F21" s="32" t="s">
        <v>109</v>
      </c>
      <c r="G21" s="82" t="s">
        <v>113</v>
      </c>
      <c r="H21" s="82" t="s">
        <v>2668</v>
      </c>
      <c r="I21" s="82" t="s">
        <v>106</v>
      </c>
      <c r="J21" s="82" t="s">
        <v>199</v>
      </c>
      <c r="K21" s="95">
        <v>1</v>
      </c>
    </row>
    <row r="22" s="3" customFormat="1" ht="108" customHeight="1" spans="1:11">
      <c r="A22" s="17">
        <v>5</v>
      </c>
      <c r="B22" s="46" t="s">
        <v>2669</v>
      </c>
      <c r="C22" s="32" t="s">
        <v>2670</v>
      </c>
      <c r="D22" s="32" t="s">
        <v>233</v>
      </c>
      <c r="E22" s="205">
        <v>35.4</v>
      </c>
      <c r="F22" s="32" t="s">
        <v>109</v>
      </c>
      <c r="G22" s="82" t="s">
        <v>110</v>
      </c>
      <c r="H22" s="82" t="s">
        <v>1288</v>
      </c>
      <c r="I22" s="82" t="s">
        <v>106</v>
      </c>
      <c r="J22" s="82" t="s">
        <v>199</v>
      </c>
      <c r="K22" s="82" t="s">
        <v>2671</v>
      </c>
    </row>
    <row r="23" s="3" customFormat="1" ht="108" customHeight="1" spans="1:11">
      <c r="A23" s="17"/>
      <c r="B23" s="46"/>
      <c r="C23" s="32"/>
      <c r="D23" s="32"/>
      <c r="E23" s="32"/>
      <c r="F23" s="32" t="s">
        <v>109</v>
      </c>
      <c r="G23" s="82" t="s">
        <v>115</v>
      </c>
      <c r="H23" s="82" t="s">
        <v>2672</v>
      </c>
      <c r="I23" s="82" t="s">
        <v>106</v>
      </c>
      <c r="J23" s="82" t="s">
        <v>199</v>
      </c>
      <c r="K23" s="82" t="s">
        <v>246</v>
      </c>
    </row>
    <row r="24" s="3" customFormat="1" ht="108" customHeight="1" spans="1:11">
      <c r="A24" s="17">
        <v>6</v>
      </c>
      <c r="B24" s="46" t="s">
        <v>2673</v>
      </c>
      <c r="C24" s="32" t="s">
        <v>2674</v>
      </c>
      <c r="D24" s="32" t="s">
        <v>2665</v>
      </c>
      <c r="E24" s="205">
        <v>15</v>
      </c>
      <c r="F24" s="32" t="s">
        <v>109</v>
      </c>
      <c r="G24" s="82" t="s">
        <v>110</v>
      </c>
      <c r="H24" s="82" t="s">
        <v>2675</v>
      </c>
      <c r="I24" s="82" t="s">
        <v>106</v>
      </c>
      <c r="J24" s="82" t="s">
        <v>199</v>
      </c>
      <c r="K24" s="82" t="s">
        <v>719</v>
      </c>
    </row>
    <row r="25" s="3" customFormat="1" ht="108" customHeight="1" spans="1:11">
      <c r="A25" s="17"/>
      <c r="B25" s="46"/>
      <c r="C25" s="32"/>
      <c r="D25" s="32"/>
      <c r="E25" s="32"/>
      <c r="F25" s="32" t="s">
        <v>109</v>
      </c>
      <c r="G25" s="82" t="s">
        <v>115</v>
      </c>
      <c r="H25" s="82" t="s">
        <v>2676</v>
      </c>
      <c r="I25" s="82" t="s">
        <v>106</v>
      </c>
      <c r="J25" s="82" t="s">
        <v>199</v>
      </c>
      <c r="K25" s="82" t="s">
        <v>2677</v>
      </c>
    </row>
    <row r="26" s="3" customFormat="1" ht="108" customHeight="1" spans="1:11">
      <c r="A26" s="17">
        <v>7</v>
      </c>
      <c r="B26" s="46" t="s">
        <v>2678</v>
      </c>
      <c r="C26" s="32" t="s">
        <v>2679</v>
      </c>
      <c r="D26" s="32" t="s">
        <v>2680</v>
      </c>
      <c r="E26" s="205">
        <v>500</v>
      </c>
      <c r="F26" s="32" t="s">
        <v>109</v>
      </c>
      <c r="G26" s="82" t="s">
        <v>110</v>
      </c>
      <c r="H26" s="82" t="s">
        <v>2681</v>
      </c>
      <c r="I26" s="82" t="s">
        <v>106</v>
      </c>
      <c r="J26" s="82" t="s">
        <v>199</v>
      </c>
      <c r="K26" s="82" t="s">
        <v>2682</v>
      </c>
    </row>
    <row r="27" s="3" customFormat="1" ht="108" customHeight="1" spans="1:11">
      <c r="A27" s="17"/>
      <c r="B27" s="46"/>
      <c r="C27" s="32"/>
      <c r="D27" s="32"/>
      <c r="E27" s="32"/>
      <c r="F27" s="32" t="s">
        <v>109</v>
      </c>
      <c r="G27" s="82" t="s">
        <v>113</v>
      </c>
      <c r="H27" s="82" t="s">
        <v>1744</v>
      </c>
      <c r="I27" s="82" t="s">
        <v>106</v>
      </c>
      <c r="J27" s="48" t="s">
        <v>199</v>
      </c>
      <c r="K27" s="95">
        <v>1</v>
      </c>
    </row>
    <row r="28" s="3" customFormat="1" ht="108" customHeight="1" spans="1:11">
      <c r="A28" s="17"/>
      <c r="B28" s="46"/>
      <c r="C28" s="32"/>
      <c r="D28" s="32"/>
      <c r="E28" s="32"/>
      <c r="F28" s="32" t="s">
        <v>109</v>
      </c>
      <c r="G28" s="82" t="s">
        <v>115</v>
      </c>
      <c r="H28" s="82" t="s">
        <v>2683</v>
      </c>
      <c r="I28" s="82" t="s">
        <v>106</v>
      </c>
      <c r="J28" s="82" t="s">
        <v>199</v>
      </c>
      <c r="K28" s="82" t="s">
        <v>2684</v>
      </c>
    </row>
    <row r="29" s="3" customFormat="1" ht="108" customHeight="1" spans="1:11">
      <c r="A29" s="17"/>
      <c r="B29" s="46"/>
      <c r="C29" s="32"/>
      <c r="D29" s="32"/>
      <c r="E29" s="32"/>
      <c r="F29" s="32" t="s">
        <v>103</v>
      </c>
      <c r="G29" s="82" t="s">
        <v>104</v>
      </c>
      <c r="H29" s="82" t="s">
        <v>2685</v>
      </c>
      <c r="I29" s="82" t="s">
        <v>106</v>
      </c>
      <c r="J29" s="82" t="s">
        <v>107</v>
      </c>
      <c r="K29" s="82" t="s">
        <v>2007</v>
      </c>
    </row>
    <row r="30" s="3" customFormat="1" ht="108" customHeight="1" spans="1:11">
      <c r="A30" s="17"/>
      <c r="B30" s="46"/>
      <c r="C30" s="32"/>
      <c r="D30" s="32"/>
      <c r="E30" s="32"/>
      <c r="F30" s="32" t="s">
        <v>117</v>
      </c>
      <c r="G30" s="82" t="s">
        <v>181</v>
      </c>
      <c r="H30" s="82" t="s">
        <v>2686</v>
      </c>
      <c r="I30" s="82" t="s">
        <v>106</v>
      </c>
      <c r="J30" s="48" t="s">
        <v>199</v>
      </c>
      <c r="K30" s="82" t="s">
        <v>2687</v>
      </c>
    </row>
    <row r="31" s="3" customFormat="1" ht="108" customHeight="1" spans="1:11">
      <c r="A31" s="17">
        <v>8</v>
      </c>
      <c r="B31" s="46" t="s">
        <v>2688</v>
      </c>
      <c r="C31" s="32" t="s">
        <v>2689</v>
      </c>
      <c r="D31" s="32" t="s">
        <v>2690</v>
      </c>
      <c r="E31" s="205">
        <v>50</v>
      </c>
      <c r="F31" s="32" t="s">
        <v>109</v>
      </c>
      <c r="G31" s="82" t="s">
        <v>110</v>
      </c>
      <c r="H31" s="82" t="s">
        <v>2691</v>
      </c>
      <c r="I31" s="82" t="s">
        <v>106</v>
      </c>
      <c r="J31" s="82" t="s">
        <v>199</v>
      </c>
      <c r="K31" s="82" t="s">
        <v>2692</v>
      </c>
    </row>
    <row r="32" s="3" customFormat="1" ht="108" customHeight="1" spans="1:11">
      <c r="A32" s="17"/>
      <c r="B32" s="46"/>
      <c r="C32" s="32"/>
      <c r="D32" s="32"/>
      <c r="E32" s="32"/>
      <c r="F32" s="32" t="s">
        <v>109</v>
      </c>
      <c r="G32" s="82" t="s">
        <v>113</v>
      </c>
      <c r="H32" s="82" t="s">
        <v>1744</v>
      </c>
      <c r="I32" s="82" t="s">
        <v>106</v>
      </c>
      <c r="J32" s="82" t="s">
        <v>199</v>
      </c>
      <c r="K32" s="95">
        <v>1</v>
      </c>
    </row>
    <row r="33" s="3" customFormat="1" ht="108" customHeight="1" spans="1:11">
      <c r="A33" s="17"/>
      <c r="B33" s="46"/>
      <c r="C33" s="32"/>
      <c r="D33" s="32"/>
      <c r="E33" s="32"/>
      <c r="F33" s="32" t="s">
        <v>109</v>
      </c>
      <c r="G33" s="82" t="s">
        <v>115</v>
      </c>
      <c r="H33" s="82" t="s">
        <v>2693</v>
      </c>
      <c r="I33" s="82" t="s">
        <v>106</v>
      </c>
      <c r="J33" s="82" t="s">
        <v>199</v>
      </c>
      <c r="K33" s="95">
        <v>1</v>
      </c>
    </row>
    <row r="34" s="3" customFormat="1" ht="108" customHeight="1" spans="1:11">
      <c r="A34" s="17"/>
      <c r="B34" s="46"/>
      <c r="C34" s="32"/>
      <c r="D34" s="32"/>
      <c r="E34" s="32"/>
      <c r="F34" s="32" t="s">
        <v>103</v>
      </c>
      <c r="G34" s="82" t="s">
        <v>104</v>
      </c>
      <c r="H34" s="82" t="s">
        <v>2694</v>
      </c>
      <c r="I34" s="82" t="s">
        <v>106</v>
      </c>
      <c r="J34" s="82" t="s">
        <v>107</v>
      </c>
      <c r="K34" s="82" t="s">
        <v>2695</v>
      </c>
    </row>
    <row r="35" s="3" customFormat="1" ht="108" customHeight="1" spans="1:11">
      <c r="A35" s="17"/>
      <c r="B35" s="46"/>
      <c r="C35" s="32"/>
      <c r="D35" s="32"/>
      <c r="E35" s="32"/>
      <c r="F35" s="32" t="s">
        <v>117</v>
      </c>
      <c r="G35" s="82" t="s">
        <v>181</v>
      </c>
      <c r="H35" s="82" t="s">
        <v>2696</v>
      </c>
      <c r="I35" s="82" t="s">
        <v>106</v>
      </c>
      <c r="J35" s="82" t="s">
        <v>199</v>
      </c>
      <c r="K35" s="95">
        <v>1</v>
      </c>
    </row>
    <row r="36" s="3" customFormat="1" ht="108" customHeight="1" spans="1:11">
      <c r="A36" s="17">
        <v>9</v>
      </c>
      <c r="B36" s="46" t="s">
        <v>2697</v>
      </c>
      <c r="C36" s="32" t="s">
        <v>2698</v>
      </c>
      <c r="D36" s="32" t="s">
        <v>2699</v>
      </c>
      <c r="E36" s="205">
        <v>400</v>
      </c>
      <c r="F36" s="32" t="s">
        <v>109</v>
      </c>
      <c r="G36" s="82" t="s">
        <v>110</v>
      </c>
      <c r="H36" s="82" t="s">
        <v>2700</v>
      </c>
      <c r="I36" s="82" t="s">
        <v>106</v>
      </c>
      <c r="J36" s="82" t="s">
        <v>199</v>
      </c>
      <c r="K36" s="82" t="s">
        <v>2701</v>
      </c>
    </row>
    <row r="37" s="3" customFormat="1" ht="108" customHeight="1" spans="1:11">
      <c r="A37" s="17"/>
      <c r="B37" s="46"/>
      <c r="C37" s="32"/>
      <c r="D37" s="32"/>
      <c r="E37" s="32"/>
      <c r="F37" s="32" t="s">
        <v>109</v>
      </c>
      <c r="G37" s="82" t="s">
        <v>110</v>
      </c>
      <c r="H37" s="82" t="s">
        <v>2702</v>
      </c>
      <c r="I37" s="82" t="s">
        <v>106</v>
      </c>
      <c r="J37" s="82" t="s">
        <v>199</v>
      </c>
      <c r="K37" s="82" t="s">
        <v>2703</v>
      </c>
    </row>
    <row r="38" s="3" customFormat="1" ht="108" customHeight="1" spans="1:11">
      <c r="A38" s="17"/>
      <c r="B38" s="46"/>
      <c r="C38" s="32"/>
      <c r="D38" s="32"/>
      <c r="E38" s="32"/>
      <c r="F38" s="32" t="s">
        <v>109</v>
      </c>
      <c r="G38" s="82" t="s">
        <v>113</v>
      </c>
      <c r="H38" s="82" t="s">
        <v>1744</v>
      </c>
      <c r="I38" s="82" t="s">
        <v>106</v>
      </c>
      <c r="J38" s="48" t="s">
        <v>199</v>
      </c>
      <c r="K38" s="48">
        <v>1</v>
      </c>
    </row>
    <row r="39" s="3" customFormat="1" ht="108" customHeight="1" spans="1:11">
      <c r="A39" s="17"/>
      <c r="B39" s="46"/>
      <c r="C39" s="32"/>
      <c r="D39" s="32"/>
      <c r="E39" s="32"/>
      <c r="F39" s="32" t="s">
        <v>103</v>
      </c>
      <c r="G39" s="82" t="s">
        <v>104</v>
      </c>
      <c r="H39" s="82" t="s">
        <v>2685</v>
      </c>
      <c r="I39" s="82" t="s">
        <v>106</v>
      </c>
      <c r="J39" s="82" t="s">
        <v>107</v>
      </c>
      <c r="K39" s="82" t="s">
        <v>2704</v>
      </c>
    </row>
    <row r="40" s="3" customFormat="1" ht="108" customHeight="1" spans="1:11">
      <c r="A40" s="17"/>
      <c r="B40" s="46"/>
      <c r="C40" s="32"/>
      <c r="D40" s="32"/>
      <c r="E40" s="32"/>
      <c r="F40" s="32" t="s">
        <v>117</v>
      </c>
      <c r="G40" s="82" t="s">
        <v>181</v>
      </c>
      <c r="H40" s="82" t="s">
        <v>2705</v>
      </c>
      <c r="I40" s="82" t="s">
        <v>106</v>
      </c>
      <c r="J40" s="48" t="s">
        <v>112</v>
      </c>
      <c r="K40" s="48" t="s">
        <v>2136</v>
      </c>
    </row>
    <row r="41" s="3" customFormat="1" ht="108" customHeight="1" spans="1:11">
      <c r="A41" s="17">
        <v>10</v>
      </c>
      <c r="B41" s="46" t="s">
        <v>2706</v>
      </c>
      <c r="C41" s="32" t="s">
        <v>2707</v>
      </c>
      <c r="D41" s="32" t="s">
        <v>2708</v>
      </c>
      <c r="E41" s="205">
        <v>50</v>
      </c>
      <c r="F41" s="32" t="s">
        <v>109</v>
      </c>
      <c r="G41" s="82" t="s">
        <v>110</v>
      </c>
      <c r="H41" s="82" t="s">
        <v>2709</v>
      </c>
      <c r="I41" s="82" t="s">
        <v>106</v>
      </c>
      <c r="J41" s="48" t="s">
        <v>199</v>
      </c>
      <c r="K41" s="48" t="s">
        <v>2710</v>
      </c>
    </row>
    <row r="42" s="3" customFormat="1" ht="108" customHeight="1" spans="1:11">
      <c r="A42" s="17"/>
      <c r="B42" s="46"/>
      <c r="C42" s="32"/>
      <c r="D42" s="32"/>
      <c r="E42" s="32"/>
      <c r="F42" s="32" t="s">
        <v>109</v>
      </c>
      <c r="G42" s="82" t="s">
        <v>110</v>
      </c>
      <c r="H42" s="82" t="s">
        <v>2711</v>
      </c>
      <c r="I42" s="82" t="s">
        <v>106</v>
      </c>
      <c r="J42" s="48" t="s">
        <v>199</v>
      </c>
      <c r="K42" s="48" t="s">
        <v>2712</v>
      </c>
    </row>
    <row r="43" s="3" customFormat="1" ht="108" customHeight="1" spans="1:11">
      <c r="A43" s="17"/>
      <c r="B43" s="46"/>
      <c r="C43" s="32"/>
      <c r="D43" s="32"/>
      <c r="E43" s="32"/>
      <c r="F43" s="32" t="s">
        <v>109</v>
      </c>
      <c r="G43" s="82" t="s">
        <v>113</v>
      </c>
      <c r="H43" s="82" t="s">
        <v>1744</v>
      </c>
      <c r="I43" s="82" t="s">
        <v>106</v>
      </c>
      <c r="J43" s="82" t="s">
        <v>199</v>
      </c>
      <c r="K43" s="95">
        <v>1</v>
      </c>
    </row>
    <row r="44" s="3" customFormat="1" ht="108" customHeight="1" spans="1:11">
      <c r="A44" s="17"/>
      <c r="B44" s="46"/>
      <c r="C44" s="32"/>
      <c r="D44" s="32"/>
      <c r="E44" s="32"/>
      <c r="F44" s="32" t="s">
        <v>103</v>
      </c>
      <c r="G44" s="82" t="s">
        <v>104</v>
      </c>
      <c r="H44" s="82" t="s">
        <v>2685</v>
      </c>
      <c r="I44" s="82" t="s">
        <v>106</v>
      </c>
      <c r="J44" s="82" t="s">
        <v>107</v>
      </c>
      <c r="K44" s="82" t="s">
        <v>2713</v>
      </c>
    </row>
    <row r="45" s="3" customFormat="1" ht="108" customHeight="1" spans="1:11">
      <c r="A45" s="17"/>
      <c r="B45" s="46"/>
      <c r="C45" s="32"/>
      <c r="D45" s="32"/>
      <c r="E45" s="32"/>
      <c r="F45" s="32" t="s">
        <v>117</v>
      </c>
      <c r="G45" s="82" t="s">
        <v>181</v>
      </c>
      <c r="H45" s="82" t="s">
        <v>2686</v>
      </c>
      <c r="I45" s="82" t="s">
        <v>106</v>
      </c>
      <c r="J45" s="82" t="s">
        <v>199</v>
      </c>
      <c r="K45" s="82" t="s">
        <v>2714</v>
      </c>
    </row>
    <row r="46" s="3" customFormat="1" ht="108" customHeight="1" spans="1:11">
      <c r="A46" s="17">
        <v>11</v>
      </c>
      <c r="B46" s="46" t="s">
        <v>2715</v>
      </c>
      <c r="C46" s="32" t="s">
        <v>2716</v>
      </c>
      <c r="D46" s="32" t="s">
        <v>2717</v>
      </c>
      <c r="E46" s="205">
        <v>50</v>
      </c>
      <c r="F46" s="32" t="s">
        <v>109</v>
      </c>
      <c r="G46" s="82" t="s">
        <v>110</v>
      </c>
      <c r="H46" s="82" t="s">
        <v>2709</v>
      </c>
      <c r="I46" s="82" t="s">
        <v>106</v>
      </c>
      <c r="J46" s="82" t="s">
        <v>199</v>
      </c>
      <c r="K46" s="82" t="s">
        <v>2718</v>
      </c>
    </row>
    <row r="47" s="3" customFormat="1" ht="108" customHeight="1" spans="1:11">
      <c r="A47" s="17"/>
      <c r="B47" s="46"/>
      <c r="C47" s="32"/>
      <c r="D47" s="32"/>
      <c r="E47" s="32"/>
      <c r="F47" s="32" t="s">
        <v>109</v>
      </c>
      <c r="G47" s="82" t="s">
        <v>110</v>
      </c>
      <c r="H47" s="82" t="s">
        <v>2719</v>
      </c>
      <c r="I47" s="82" t="s">
        <v>106</v>
      </c>
      <c r="J47" s="82" t="s">
        <v>2720</v>
      </c>
      <c r="K47" s="82" t="s">
        <v>2721</v>
      </c>
    </row>
    <row r="48" s="3" customFormat="1" ht="108" customHeight="1" spans="1:11">
      <c r="A48" s="17"/>
      <c r="B48" s="46"/>
      <c r="C48" s="32"/>
      <c r="D48" s="32"/>
      <c r="E48" s="32"/>
      <c r="F48" s="32" t="s">
        <v>109</v>
      </c>
      <c r="G48" s="82" t="s">
        <v>113</v>
      </c>
      <c r="H48" s="82" t="s">
        <v>2722</v>
      </c>
      <c r="I48" s="82" t="s">
        <v>106</v>
      </c>
      <c r="J48" s="48" t="s">
        <v>199</v>
      </c>
      <c r="K48" s="48">
        <v>1</v>
      </c>
    </row>
    <row r="49" s="3" customFormat="1" ht="108" customHeight="1" spans="1:11">
      <c r="A49" s="17"/>
      <c r="B49" s="46"/>
      <c r="C49" s="32"/>
      <c r="D49" s="32"/>
      <c r="E49" s="32"/>
      <c r="F49" s="32" t="s">
        <v>103</v>
      </c>
      <c r="G49" s="82" t="s">
        <v>104</v>
      </c>
      <c r="H49" s="82" t="s">
        <v>2685</v>
      </c>
      <c r="I49" s="82" t="s">
        <v>106</v>
      </c>
      <c r="J49" s="82" t="s">
        <v>107</v>
      </c>
      <c r="K49" s="82" t="s">
        <v>2723</v>
      </c>
    </row>
    <row r="50" s="3" customFormat="1" ht="108" customHeight="1" spans="1:11">
      <c r="A50" s="17"/>
      <c r="B50" s="46"/>
      <c r="C50" s="32"/>
      <c r="D50" s="32"/>
      <c r="E50" s="32"/>
      <c r="F50" s="32" t="s">
        <v>117</v>
      </c>
      <c r="G50" s="82" t="s">
        <v>181</v>
      </c>
      <c r="H50" s="82" t="s">
        <v>2724</v>
      </c>
      <c r="I50" s="82" t="s">
        <v>106</v>
      </c>
      <c r="J50" s="48" t="s">
        <v>112</v>
      </c>
      <c r="K50" s="48" t="s">
        <v>2725</v>
      </c>
    </row>
    <row r="51" s="3" customFormat="1" ht="108" customHeight="1" spans="1:11">
      <c r="A51" s="17">
        <v>12</v>
      </c>
      <c r="B51" s="46" t="s">
        <v>2726</v>
      </c>
      <c r="C51" s="32" t="s">
        <v>2727</v>
      </c>
      <c r="D51" s="32" t="s">
        <v>2728</v>
      </c>
      <c r="E51" s="205">
        <v>50</v>
      </c>
      <c r="F51" s="32" t="s">
        <v>109</v>
      </c>
      <c r="G51" s="82" t="s">
        <v>110</v>
      </c>
      <c r="H51" s="82" t="s">
        <v>2711</v>
      </c>
      <c r="I51" s="82" t="s">
        <v>106</v>
      </c>
      <c r="J51" s="82" t="s">
        <v>199</v>
      </c>
      <c r="K51" s="82" t="s">
        <v>2729</v>
      </c>
    </row>
    <row r="52" s="3" customFormat="1" ht="108" customHeight="1" spans="1:11">
      <c r="A52" s="17"/>
      <c r="B52" s="46"/>
      <c r="C52" s="32"/>
      <c r="D52" s="32"/>
      <c r="E52" s="32"/>
      <c r="F52" s="32" t="s">
        <v>109</v>
      </c>
      <c r="G52" s="82" t="s">
        <v>110</v>
      </c>
      <c r="H52" s="82" t="s">
        <v>2709</v>
      </c>
      <c r="I52" s="82" t="s">
        <v>106</v>
      </c>
      <c r="J52" s="48" t="s">
        <v>199</v>
      </c>
      <c r="K52" s="48" t="s">
        <v>2730</v>
      </c>
    </row>
    <row r="53" s="3" customFormat="1" ht="108" customHeight="1" spans="1:11">
      <c r="A53" s="17"/>
      <c r="B53" s="46"/>
      <c r="C53" s="32"/>
      <c r="D53" s="32"/>
      <c r="E53" s="32"/>
      <c r="F53" s="32" t="s">
        <v>109</v>
      </c>
      <c r="G53" s="82" t="s">
        <v>113</v>
      </c>
      <c r="H53" s="82" t="s">
        <v>2722</v>
      </c>
      <c r="I53" s="82" t="s">
        <v>106</v>
      </c>
      <c r="J53" s="82" t="s">
        <v>199</v>
      </c>
      <c r="K53" s="95">
        <v>1</v>
      </c>
    </row>
    <row r="54" s="3" customFormat="1" ht="108" customHeight="1" spans="1:11">
      <c r="A54" s="17"/>
      <c r="B54" s="46"/>
      <c r="C54" s="32"/>
      <c r="D54" s="32"/>
      <c r="E54" s="32"/>
      <c r="F54" s="32" t="s">
        <v>103</v>
      </c>
      <c r="G54" s="82" t="s">
        <v>104</v>
      </c>
      <c r="H54" s="82" t="s">
        <v>2685</v>
      </c>
      <c r="I54" s="82" t="s">
        <v>106</v>
      </c>
      <c r="J54" s="48" t="s">
        <v>107</v>
      </c>
      <c r="K54" s="48" t="s">
        <v>2731</v>
      </c>
    </row>
    <row r="55" s="3" customFormat="1" ht="108" customHeight="1" spans="1:11">
      <c r="A55" s="17"/>
      <c r="B55" s="46"/>
      <c r="C55" s="32"/>
      <c r="D55" s="32"/>
      <c r="E55" s="32"/>
      <c r="F55" s="32" t="s">
        <v>117</v>
      </c>
      <c r="G55" s="82" t="s">
        <v>181</v>
      </c>
      <c r="H55" s="82" t="s">
        <v>2732</v>
      </c>
      <c r="I55" s="82" t="s">
        <v>106</v>
      </c>
      <c r="J55" s="82" t="s">
        <v>199</v>
      </c>
      <c r="K55" s="82" t="s">
        <v>2733</v>
      </c>
    </row>
    <row r="56" s="3" customFormat="1" ht="108" customHeight="1" spans="1:11">
      <c r="A56" s="17">
        <v>13</v>
      </c>
      <c r="B56" s="46" t="s">
        <v>2734</v>
      </c>
      <c r="C56" s="32" t="s">
        <v>2735</v>
      </c>
      <c r="D56" s="32" t="s">
        <v>2736</v>
      </c>
      <c r="E56" s="205">
        <v>50</v>
      </c>
      <c r="F56" s="32" t="s">
        <v>109</v>
      </c>
      <c r="G56" s="82" t="s">
        <v>110</v>
      </c>
      <c r="H56" s="82" t="s">
        <v>2709</v>
      </c>
      <c r="I56" s="82" t="s">
        <v>106</v>
      </c>
      <c r="J56" s="82" t="s">
        <v>199</v>
      </c>
      <c r="K56" s="82" t="s">
        <v>2737</v>
      </c>
    </row>
    <row r="57" s="3" customFormat="1" ht="108" customHeight="1" spans="1:11">
      <c r="A57" s="17"/>
      <c r="B57" s="46"/>
      <c r="C57" s="32"/>
      <c r="D57" s="32"/>
      <c r="E57" s="32"/>
      <c r="F57" s="32" t="s">
        <v>109</v>
      </c>
      <c r="G57" s="82" t="s">
        <v>110</v>
      </c>
      <c r="H57" s="82" t="s">
        <v>2711</v>
      </c>
      <c r="I57" s="82" t="s">
        <v>106</v>
      </c>
      <c r="J57" s="82" t="s">
        <v>199</v>
      </c>
      <c r="K57" s="82" t="s">
        <v>2738</v>
      </c>
    </row>
    <row r="58" s="3" customFormat="1" ht="108" customHeight="1" spans="1:11">
      <c r="A58" s="17"/>
      <c r="B58" s="46"/>
      <c r="C58" s="32"/>
      <c r="D58" s="32"/>
      <c r="E58" s="32"/>
      <c r="F58" s="32" t="s">
        <v>109</v>
      </c>
      <c r="G58" s="82" t="s">
        <v>113</v>
      </c>
      <c r="H58" s="82" t="s">
        <v>1744</v>
      </c>
      <c r="I58" s="82" t="s">
        <v>106</v>
      </c>
      <c r="J58" s="82" t="s">
        <v>199</v>
      </c>
      <c r="K58" s="95">
        <v>1</v>
      </c>
    </row>
    <row r="59" s="3" customFormat="1" ht="108" customHeight="1" spans="1:11">
      <c r="A59" s="17"/>
      <c r="B59" s="46"/>
      <c r="C59" s="32"/>
      <c r="D59" s="32"/>
      <c r="E59" s="32"/>
      <c r="F59" s="32" t="s">
        <v>103</v>
      </c>
      <c r="G59" s="82" t="s">
        <v>104</v>
      </c>
      <c r="H59" s="82" t="s">
        <v>2685</v>
      </c>
      <c r="I59" s="82" t="s">
        <v>106</v>
      </c>
      <c r="J59" s="82" t="s">
        <v>107</v>
      </c>
      <c r="K59" s="82" t="s">
        <v>2739</v>
      </c>
    </row>
    <row r="60" s="3" customFormat="1" ht="108" customHeight="1" spans="1:11">
      <c r="A60" s="17"/>
      <c r="B60" s="46"/>
      <c r="C60" s="32"/>
      <c r="D60" s="32"/>
      <c r="E60" s="32"/>
      <c r="F60" s="32" t="s">
        <v>117</v>
      </c>
      <c r="G60" s="82" t="s">
        <v>181</v>
      </c>
      <c r="H60" s="82" t="s">
        <v>2732</v>
      </c>
      <c r="I60" s="82" t="s">
        <v>106</v>
      </c>
      <c r="J60" s="48" t="s">
        <v>199</v>
      </c>
      <c r="K60" s="82" t="s">
        <v>2740</v>
      </c>
    </row>
    <row r="61" s="3" customFormat="1" ht="108" customHeight="1" spans="1:11">
      <c r="A61" s="17">
        <v>14</v>
      </c>
      <c r="B61" s="46" t="s">
        <v>2741</v>
      </c>
      <c r="C61" s="32" t="s">
        <v>2742</v>
      </c>
      <c r="D61" s="32" t="s">
        <v>233</v>
      </c>
      <c r="E61" s="205">
        <v>52.5</v>
      </c>
      <c r="F61" s="32" t="s">
        <v>109</v>
      </c>
      <c r="G61" s="82" t="s">
        <v>113</v>
      </c>
      <c r="H61" s="82" t="s">
        <v>2743</v>
      </c>
      <c r="I61" s="82" t="s">
        <v>106</v>
      </c>
      <c r="J61" s="82" t="s">
        <v>199</v>
      </c>
      <c r="K61" s="47">
        <v>1</v>
      </c>
    </row>
    <row r="62" s="3" customFormat="1" ht="108" customHeight="1" spans="1:11">
      <c r="A62" s="17"/>
      <c r="B62" s="46"/>
      <c r="C62" s="32"/>
      <c r="D62" s="32"/>
      <c r="E62" s="32"/>
      <c r="F62" s="32" t="s">
        <v>109</v>
      </c>
      <c r="G62" s="82" t="s">
        <v>115</v>
      </c>
      <c r="H62" s="82" t="s">
        <v>594</v>
      </c>
      <c r="I62" s="82" t="s">
        <v>106</v>
      </c>
      <c r="J62" s="82" t="s">
        <v>358</v>
      </c>
      <c r="K62" s="47">
        <v>0.8</v>
      </c>
    </row>
    <row r="63" s="3" customFormat="1" ht="108" customHeight="1" spans="1:11">
      <c r="A63" s="17"/>
      <c r="B63" s="46"/>
      <c r="C63" s="32"/>
      <c r="D63" s="32"/>
      <c r="E63" s="32"/>
      <c r="F63" s="32" t="s">
        <v>109</v>
      </c>
      <c r="G63" s="82" t="s">
        <v>113</v>
      </c>
      <c r="H63" s="82" t="s">
        <v>1744</v>
      </c>
      <c r="I63" s="82" t="s">
        <v>106</v>
      </c>
      <c r="J63" s="82" t="s">
        <v>199</v>
      </c>
      <c r="K63" s="47">
        <v>1</v>
      </c>
    </row>
    <row r="64" s="3" customFormat="1" ht="108" customHeight="1" spans="1:11">
      <c r="A64" s="17"/>
      <c r="B64" s="46"/>
      <c r="C64" s="32"/>
      <c r="D64" s="32"/>
      <c r="E64" s="32"/>
      <c r="F64" s="32" t="s">
        <v>103</v>
      </c>
      <c r="G64" s="32" t="s">
        <v>104</v>
      </c>
      <c r="H64" s="82" t="s">
        <v>472</v>
      </c>
      <c r="I64" s="82" t="s">
        <v>106</v>
      </c>
      <c r="J64" s="82" t="s">
        <v>107</v>
      </c>
      <c r="K64" s="33" t="s">
        <v>2744</v>
      </c>
    </row>
    <row r="65" s="3" customFormat="1" ht="108" customHeight="1" spans="1:11">
      <c r="A65" s="17"/>
      <c r="B65" s="46"/>
      <c r="C65" s="32"/>
      <c r="D65" s="32"/>
      <c r="E65" s="32"/>
      <c r="F65" s="32" t="s">
        <v>117</v>
      </c>
      <c r="G65" s="82" t="s">
        <v>181</v>
      </c>
      <c r="H65" s="82" t="s">
        <v>2745</v>
      </c>
      <c r="I65" s="82" t="s">
        <v>106</v>
      </c>
      <c r="J65" s="82" t="s">
        <v>199</v>
      </c>
      <c r="K65" s="33">
        <v>0</v>
      </c>
    </row>
    <row r="66" s="3" customFormat="1" ht="108" customHeight="1" spans="1:11">
      <c r="A66" s="399">
        <v>15</v>
      </c>
      <c r="B66" s="28" t="s">
        <v>2746</v>
      </c>
      <c r="C66" s="29" t="s">
        <v>2747</v>
      </c>
      <c r="D66" s="30" t="s">
        <v>233</v>
      </c>
      <c r="E66" s="31">
        <v>28.5</v>
      </c>
      <c r="F66" s="32" t="s">
        <v>103</v>
      </c>
      <c r="G66" s="32" t="s">
        <v>104</v>
      </c>
      <c r="H66" s="82" t="s">
        <v>472</v>
      </c>
      <c r="I66" s="82" t="s">
        <v>106</v>
      </c>
      <c r="J66" s="82" t="s">
        <v>107</v>
      </c>
      <c r="K66" s="32" t="s">
        <v>2748</v>
      </c>
    </row>
    <row r="67" s="3" customFormat="1" ht="108" customHeight="1" spans="1:11">
      <c r="A67" s="400"/>
      <c r="B67" s="28"/>
      <c r="C67" s="30"/>
      <c r="D67" s="30"/>
      <c r="E67" s="30"/>
      <c r="F67" s="32" t="s">
        <v>109</v>
      </c>
      <c r="G67" s="82" t="s">
        <v>113</v>
      </c>
      <c r="H67" s="82" t="s">
        <v>2743</v>
      </c>
      <c r="I67" s="82" t="s">
        <v>106</v>
      </c>
      <c r="J67" s="82" t="s">
        <v>199</v>
      </c>
      <c r="K67" s="95">
        <v>1</v>
      </c>
    </row>
    <row r="68" s="3" customFormat="1" ht="108" customHeight="1" spans="1:11">
      <c r="A68" s="400"/>
      <c r="B68" s="28"/>
      <c r="C68" s="30"/>
      <c r="D68" s="30"/>
      <c r="E68" s="30"/>
      <c r="F68" s="32" t="s">
        <v>109</v>
      </c>
      <c r="G68" s="82" t="s">
        <v>113</v>
      </c>
      <c r="H68" s="82" t="s">
        <v>1744</v>
      </c>
      <c r="I68" s="82" t="s">
        <v>106</v>
      </c>
      <c r="J68" s="82" t="s">
        <v>199</v>
      </c>
      <c r="K68" s="95">
        <v>1</v>
      </c>
    </row>
    <row r="69" s="3" customFormat="1" ht="108" customHeight="1" spans="1:11">
      <c r="A69" s="400"/>
      <c r="B69" s="28"/>
      <c r="C69" s="30"/>
      <c r="D69" s="30"/>
      <c r="E69" s="30"/>
      <c r="F69" s="32" t="s">
        <v>117</v>
      </c>
      <c r="G69" s="82" t="s">
        <v>118</v>
      </c>
      <c r="H69" s="82" t="s">
        <v>2745</v>
      </c>
      <c r="I69" s="82" t="s">
        <v>106</v>
      </c>
      <c r="J69" s="82" t="s">
        <v>199</v>
      </c>
      <c r="K69" s="82">
        <v>0</v>
      </c>
    </row>
    <row r="70" s="3" customFormat="1" ht="108" customHeight="1" spans="1:11">
      <c r="A70" s="17">
        <v>16</v>
      </c>
      <c r="B70" s="46" t="s">
        <v>2749</v>
      </c>
      <c r="C70" s="32" t="s">
        <v>2750</v>
      </c>
      <c r="D70" s="32" t="s">
        <v>233</v>
      </c>
      <c r="E70" s="205">
        <v>138</v>
      </c>
      <c r="F70" s="32" t="s">
        <v>109</v>
      </c>
      <c r="G70" s="82" t="s">
        <v>113</v>
      </c>
      <c r="H70" s="82" t="s">
        <v>2751</v>
      </c>
      <c r="I70" s="82" t="s">
        <v>106</v>
      </c>
      <c r="J70" s="48" t="s">
        <v>358</v>
      </c>
      <c r="K70" s="51">
        <v>0.9</v>
      </c>
    </row>
    <row r="71" s="3" customFormat="1" ht="108" customHeight="1" spans="1:11">
      <c r="A71" s="17"/>
      <c r="B71" s="46"/>
      <c r="C71" s="32"/>
      <c r="D71" s="32"/>
      <c r="E71" s="32"/>
      <c r="F71" s="32" t="s">
        <v>109</v>
      </c>
      <c r="G71" s="82" t="s">
        <v>115</v>
      </c>
      <c r="H71" s="82" t="s">
        <v>594</v>
      </c>
      <c r="I71" s="82" t="s">
        <v>106</v>
      </c>
      <c r="J71" s="82" t="s">
        <v>358</v>
      </c>
      <c r="K71" s="47">
        <v>0.8</v>
      </c>
    </row>
    <row r="72" s="3" customFormat="1" ht="108" customHeight="1" spans="1:11">
      <c r="A72" s="17"/>
      <c r="B72" s="46"/>
      <c r="C72" s="32"/>
      <c r="D72" s="32"/>
      <c r="E72" s="32"/>
      <c r="F72" s="32" t="s">
        <v>109</v>
      </c>
      <c r="G72" s="82" t="s">
        <v>113</v>
      </c>
      <c r="H72" s="82" t="s">
        <v>1744</v>
      </c>
      <c r="I72" s="82" t="s">
        <v>106</v>
      </c>
      <c r="J72" s="82" t="s">
        <v>199</v>
      </c>
      <c r="K72" s="47">
        <v>1</v>
      </c>
    </row>
    <row r="73" s="3" customFormat="1" ht="108" customHeight="1" spans="1:11">
      <c r="A73" s="17"/>
      <c r="B73" s="46"/>
      <c r="C73" s="32"/>
      <c r="D73" s="32"/>
      <c r="E73" s="32"/>
      <c r="F73" s="32" t="s">
        <v>103</v>
      </c>
      <c r="G73" s="32" t="s">
        <v>104</v>
      </c>
      <c r="H73" s="82" t="s">
        <v>472</v>
      </c>
      <c r="I73" s="82" t="s">
        <v>106</v>
      </c>
      <c r="J73" s="82" t="s">
        <v>107</v>
      </c>
      <c r="K73" s="49" t="s">
        <v>2752</v>
      </c>
    </row>
    <row r="74" s="3" customFormat="1" ht="108" customHeight="1" spans="1:11">
      <c r="A74" s="17"/>
      <c r="B74" s="46"/>
      <c r="C74" s="32"/>
      <c r="D74" s="32"/>
      <c r="E74" s="32"/>
      <c r="F74" s="32" t="s">
        <v>117</v>
      </c>
      <c r="G74" s="82" t="s">
        <v>181</v>
      </c>
      <c r="H74" s="82" t="s">
        <v>2745</v>
      </c>
      <c r="I74" s="82" t="s">
        <v>106</v>
      </c>
      <c r="J74" s="82" t="s">
        <v>199</v>
      </c>
      <c r="K74" s="33">
        <v>0</v>
      </c>
    </row>
    <row r="75" s="3" customFormat="1" ht="108" customHeight="1" spans="1:11">
      <c r="A75" s="17">
        <v>17</v>
      </c>
      <c r="B75" s="46" t="s">
        <v>2753</v>
      </c>
      <c r="C75" s="32" t="s">
        <v>2754</v>
      </c>
      <c r="D75" s="32" t="s">
        <v>233</v>
      </c>
      <c r="E75" s="205">
        <v>50.5</v>
      </c>
      <c r="F75" s="32" t="s">
        <v>109</v>
      </c>
      <c r="G75" s="82" t="s">
        <v>113</v>
      </c>
      <c r="H75" s="82" t="s">
        <v>2743</v>
      </c>
      <c r="I75" s="82" t="s">
        <v>106</v>
      </c>
      <c r="J75" s="82" t="s">
        <v>199</v>
      </c>
      <c r="K75" s="47">
        <v>1</v>
      </c>
    </row>
    <row r="76" s="3" customFormat="1" ht="108" customHeight="1" spans="1:11">
      <c r="A76" s="17"/>
      <c r="B76" s="46"/>
      <c r="C76" s="32"/>
      <c r="D76" s="32"/>
      <c r="E76" s="32"/>
      <c r="F76" s="32" t="s">
        <v>109</v>
      </c>
      <c r="G76" s="82" t="s">
        <v>115</v>
      </c>
      <c r="H76" s="82" t="s">
        <v>594</v>
      </c>
      <c r="I76" s="82" t="s">
        <v>106</v>
      </c>
      <c r="J76" s="82" t="s">
        <v>358</v>
      </c>
      <c r="K76" s="47">
        <v>0.8</v>
      </c>
    </row>
    <row r="77" s="3" customFormat="1" ht="108" customHeight="1" spans="1:11">
      <c r="A77" s="17"/>
      <c r="B77" s="46"/>
      <c r="C77" s="32"/>
      <c r="D77" s="32"/>
      <c r="E77" s="32"/>
      <c r="F77" s="32" t="s">
        <v>109</v>
      </c>
      <c r="G77" s="82" t="s">
        <v>113</v>
      </c>
      <c r="H77" s="82" t="s">
        <v>1744</v>
      </c>
      <c r="I77" s="82" t="s">
        <v>106</v>
      </c>
      <c r="J77" s="82" t="s">
        <v>199</v>
      </c>
      <c r="K77" s="47">
        <v>1</v>
      </c>
    </row>
    <row r="78" s="3" customFormat="1" ht="108" customHeight="1" spans="1:11">
      <c r="A78" s="17"/>
      <c r="B78" s="46"/>
      <c r="C78" s="32"/>
      <c r="D78" s="32"/>
      <c r="E78" s="32"/>
      <c r="F78" s="32" t="s">
        <v>103</v>
      </c>
      <c r="G78" s="32" t="s">
        <v>104</v>
      </c>
      <c r="H78" s="82" t="s">
        <v>472</v>
      </c>
      <c r="I78" s="82" t="s">
        <v>106</v>
      </c>
      <c r="J78" s="82" t="s">
        <v>107</v>
      </c>
      <c r="K78" s="49" t="s">
        <v>2755</v>
      </c>
    </row>
    <row r="79" s="3" customFormat="1" ht="108" customHeight="1" spans="1:11">
      <c r="A79" s="17"/>
      <c r="B79" s="46"/>
      <c r="C79" s="32"/>
      <c r="D79" s="32"/>
      <c r="E79" s="32"/>
      <c r="F79" s="32" t="s">
        <v>117</v>
      </c>
      <c r="G79" s="82" t="s">
        <v>181</v>
      </c>
      <c r="H79" s="82" t="s">
        <v>2745</v>
      </c>
      <c r="I79" s="82" t="s">
        <v>106</v>
      </c>
      <c r="J79" s="82" t="s">
        <v>199</v>
      </c>
      <c r="K79" s="33">
        <v>0</v>
      </c>
    </row>
    <row r="80" s="3" customFormat="1" ht="108" customHeight="1" spans="1:11">
      <c r="A80" s="17">
        <v>18</v>
      </c>
      <c r="B80" s="46" t="s">
        <v>2756</v>
      </c>
      <c r="C80" s="32" t="s">
        <v>2757</v>
      </c>
      <c r="D80" s="32" t="s">
        <v>233</v>
      </c>
      <c r="E80" s="205">
        <v>15</v>
      </c>
      <c r="F80" s="32" t="s">
        <v>109</v>
      </c>
      <c r="G80" s="82" t="s">
        <v>113</v>
      </c>
      <c r="H80" s="82" t="s">
        <v>2743</v>
      </c>
      <c r="I80" s="82" t="s">
        <v>106</v>
      </c>
      <c r="J80" s="82" t="s">
        <v>199</v>
      </c>
      <c r="K80" s="47">
        <v>1</v>
      </c>
    </row>
    <row r="81" s="3" customFormat="1" ht="108" customHeight="1" spans="1:11">
      <c r="A81" s="17"/>
      <c r="B81" s="46"/>
      <c r="C81" s="32"/>
      <c r="D81" s="32"/>
      <c r="E81" s="32"/>
      <c r="F81" s="32" t="s">
        <v>109</v>
      </c>
      <c r="G81" s="82" t="s">
        <v>113</v>
      </c>
      <c r="H81" s="82" t="s">
        <v>1744</v>
      </c>
      <c r="I81" s="82" t="s">
        <v>106</v>
      </c>
      <c r="J81" s="82" t="s">
        <v>199</v>
      </c>
      <c r="K81" s="47">
        <v>1</v>
      </c>
    </row>
    <row r="82" s="3" customFormat="1" ht="108" customHeight="1" spans="1:11">
      <c r="A82" s="17"/>
      <c r="B82" s="46"/>
      <c r="C82" s="32"/>
      <c r="D82" s="32"/>
      <c r="E82" s="32"/>
      <c r="F82" s="32" t="s">
        <v>103</v>
      </c>
      <c r="G82" s="32" t="s">
        <v>104</v>
      </c>
      <c r="H82" s="82" t="s">
        <v>472</v>
      </c>
      <c r="I82" s="82" t="s">
        <v>106</v>
      </c>
      <c r="J82" s="82" t="s">
        <v>107</v>
      </c>
      <c r="K82" s="49" t="s">
        <v>236</v>
      </c>
    </row>
    <row r="83" s="3" customFormat="1" ht="108" customHeight="1" spans="1:11">
      <c r="A83" s="17"/>
      <c r="B83" s="46"/>
      <c r="C83" s="32"/>
      <c r="D83" s="32"/>
      <c r="E83" s="32"/>
      <c r="F83" s="32" t="s">
        <v>117</v>
      </c>
      <c r="G83" s="82" t="s">
        <v>181</v>
      </c>
      <c r="H83" s="82" t="s">
        <v>2745</v>
      </c>
      <c r="I83" s="82" t="s">
        <v>106</v>
      </c>
      <c r="J83" s="82" t="s">
        <v>199</v>
      </c>
      <c r="K83" s="33">
        <v>0</v>
      </c>
    </row>
    <row r="84" s="3" customFormat="1" ht="108" customHeight="1" spans="1:11">
      <c r="A84" s="17">
        <v>19</v>
      </c>
      <c r="B84" s="46" t="s">
        <v>2758</v>
      </c>
      <c r="C84" s="32" t="s">
        <v>2759</v>
      </c>
      <c r="D84" s="32" t="s">
        <v>233</v>
      </c>
      <c r="E84" s="205">
        <v>10</v>
      </c>
      <c r="F84" s="32" t="s">
        <v>109</v>
      </c>
      <c r="G84" s="82" t="s">
        <v>113</v>
      </c>
      <c r="H84" s="82" t="s">
        <v>2743</v>
      </c>
      <c r="I84" s="82" t="s">
        <v>106</v>
      </c>
      <c r="J84" s="82" t="s">
        <v>199</v>
      </c>
      <c r="K84" s="47">
        <v>1</v>
      </c>
    </row>
    <row r="85" s="3" customFormat="1" ht="108" customHeight="1" spans="1:11">
      <c r="A85" s="17"/>
      <c r="B85" s="46"/>
      <c r="C85" s="32"/>
      <c r="D85" s="32"/>
      <c r="E85" s="32"/>
      <c r="F85" s="32" t="s">
        <v>109</v>
      </c>
      <c r="G85" s="82" t="s">
        <v>113</v>
      </c>
      <c r="H85" s="82" t="s">
        <v>1744</v>
      </c>
      <c r="I85" s="82" t="s">
        <v>106</v>
      </c>
      <c r="J85" s="82" t="s">
        <v>199</v>
      </c>
      <c r="K85" s="47">
        <v>1</v>
      </c>
    </row>
    <row r="86" s="3" customFormat="1" ht="108" customHeight="1" spans="1:11">
      <c r="A86" s="17"/>
      <c r="B86" s="46"/>
      <c r="C86" s="32"/>
      <c r="D86" s="32"/>
      <c r="E86" s="32"/>
      <c r="F86" s="32" t="s">
        <v>103</v>
      </c>
      <c r="G86" s="32" t="s">
        <v>104</v>
      </c>
      <c r="H86" s="82" t="s">
        <v>472</v>
      </c>
      <c r="I86" s="82" t="s">
        <v>106</v>
      </c>
      <c r="J86" s="82" t="s">
        <v>107</v>
      </c>
      <c r="K86" s="49" t="s">
        <v>136</v>
      </c>
    </row>
    <row r="87" s="3" customFormat="1" ht="108" customHeight="1" spans="1:11">
      <c r="A87" s="17"/>
      <c r="B87" s="46"/>
      <c r="C87" s="32"/>
      <c r="D87" s="32"/>
      <c r="E87" s="32"/>
      <c r="F87" s="32" t="s">
        <v>117</v>
      </c>
      <c r="G87" s="82" t="s">
        <v>181</v>
      </c>
      <c r="H87" s="82" t="s">
        <v>2745</v>
      </c>
      <c r="I87" s="82" t="s">
        <v>106</v>
      </c>
      <c r="J87" s="82" t="s">
        <v>199</v>
      </c>
      <c r="K87" s="33">
        <v>0</v>
      </c>
    </row>
    <row r="88" s="3" customFormat="1" ht="108" customHeight="1" spans="1:11">
      <c r="A88" s="17">
        <v>20</v>
      </c>
      <c r="B88" s="46" t="s">
        <v>2760</v>
      </c>
      <c r="C88" s="32" t="s">
        <v>2761</v>
      </c>
      <c r="D88" s="32" t="s">
        <v>233</v>
      </c>
      <c r="E88" s="205">
        <v>113</v>
      </c>
      <c r="F88" s="32" t="s">
        <v>109</v>
      </c>
      <c r="G88" s="82" t="s">
        <v>113</v>
      </c>
      <c r="H88" s="82" t="s">
        <v>2743</v>
      </c>
      <c r="I88" s="82" t="s">
        <v>106</v>
      </c>
      <c r="J88" s="82" t="s">
        <v>199</v>
      </c>
      <c r="K88" s="47">
        <v>1</v>
      </c>
    </row>
    <row r="89" s="3" customFormat="1" ht="108" customHeight="1" spans="1:11">
      <c r="A89" s="17"/>
      <c r="B89" s="46"/>
      <c r="C89" s="32"/>
      <c r="D89" s="32"/>
      <c r="E89" s="32"/>
      <c r="F89" s="32" t="s">
        <v>109</v>
      </c>
      <c r="G89" s="82" t="s">
        <v>115</v>
      </c>
      <c r="H89" s="82" t="s">
        <v>594</v>
      </c>
      <c r="I89" s="82" t="s">
        <v>106</v>
      </c>
      <c r="J89" s="82" t="s">
        <v>358</v>
      </c>
      <c r="K89" s="47">
        <v>0.8</v>
      </c>
    </row>
    <row r="90" s="3" customFormat="1" ht="108" customHeight="1" spans="1:11">
      <c r="A90" s="17"/>
      <c r="B90" s="46"/>
      <c r="C90" s="32"/>
      <c r="D90" s="32"/>
      <c r="E90" s="32"/>
      <c r="F90" s="32" t="s">
        <v>109</v>
      </c>
      <c r="G90" s="82" t="s">
        <v>113</v>
      </c>
      <c r="H90" s="82" t="s">
        <v>1744</v>
      </c>
      <c r="I90" s="82" t="s">
        <v>106</v>
      </c>
      <c r="J90" s="82" t="s">
        <v>199</v>
      </c>
      <c r="K90" s="47">
        <v>1</v>
      </c>
    </row>
    <row r="91" s="3" customFormat="1" ht="108" customHeight="1" spans="1:11">
      <c r="A91" s="17"/>
      <c r="B91" s="46"/>
      <c r="C91" s="32"/>
      <c r="D91" s="32"/>
      <c r="E91" s="32"/>
      <c r="F91" s="32" t="s">
        <v>103</v>
      </c>
      <c r="G91" s="32" t="s">
        <v>104</v>
      </c>
      <c r="H91" s="82" t="s">
        <v>472</v>
      </c>
      <c r="I91" s="82" t="s">
        <v>106</v>
      </c>
      <c r="J91" s="82" t="s">
        <v>107</v>
      </c>
      <c r="K91" s="49" t="s">
        <v>2762</v>
      </c>
    </row>
    <row r="92" s="3" customFormat="1" ht="108" customHeight="1" spans="1:11">
      <c r="A92" s="17"/>
      <c r="B92" s="46"/>
      <c r="C92" s="32"/>
      <c r="D92" s="32"/>
      <c r="E92" s="32"/>
      <c r="F92" s="32" t="s">
        <v>117</v>
      </c>
      <c r="G92" s="82" t="s">
        <v>181</v>
      </c>
      <c r="H92" s="82" t="s">
        <v>2745</v>
      </c>
      <c r="I92" s="82" t="s">
        <v>106</v>
      </c>
      <c r="J92" s="82" t="s">
        <v>199</v>
      </c>
      <c r="K92" s="33">
        <v>0</v>
      </c>
    </row>
    <row r="93" s="3" customFormat="1" ht="108" customHeight="1" spans="1:11">
      <c r="A93" s="17">
        <v>21</v>
      </c>
      <c r="B93" s="46" t="s">
        <v>2763</v>
      </c>
      <c r="C93" s="32" t="s">
        <v>2764</v>
      </c>
      <c r="D93" s="32" t="s">
        <v>233</v>
      </c>
      <c r="E93" s="205">
        <v>90.66</v>
      </c>
      <c r="F93" s="32" t="s">
        <v>109</v>
      </c>
      <c r="G93" s="82" t="s">
        <v>113</v>
      </c>
      <c r="H93" s="82" t="s">
        <v>2743</v>
      </c>
      <c r="I93" s="82" t="s">
        <v>106</v>
      </c>
      <c r="J93" s="82" t="s">
        <v>199</v>
      </c>
      <c r="K93" s="47">
        <v>1</v>
      </c>
    </row>
    <row r="94" s="3" customFormat="1" ht="108" customHeight="1" spans="1:11">
      <c r="A94" s="17"/>
      <c r="B94" s="46"/>
      <c r="C94" s="32"/>
      <c r="D94" s="32"/>
      <c r="E94" s="32"/>
      <c r="F94" s="32" t="s">
        <v>109</v>
      </c>
      <c r="G94" s="82" t="s">
        <v>115</v>
      </c>
      <c r="H94" s="82" t="s">
        <v>594</v>
      </c>
      <c r="I94" s="82" t="s">
        <v>106</v>
      </c>
      <c r="J94" s="82" t="s">
        <v>358</v>
      </c>
      <c r="K94" s="47">
        <v>0.8</v>
      </c>
    </row>
    <row r="95" s="3" customFormat="1" ht="108" customHeight="1" spans="1:11">
      <c r="A95" s="17"/>
      <c r="B95" s="46"/>
      <c r="C95" s="32"/>
      <c r="D95" s="32"/>
      <c r="E95" s="32"/>
      <c r="F95" s="32" t="s">
        <v>103</v>
      </c>
      <c r="G95" s="32" t="s">
        <v>104</v>
      </c>
      <c r="H95" s="82" t="s">
        <v>472</v>
      </c>
      <c r="I95" s="82" t="s">
        <v>106</v>
      </c>
      <c r="J95" s="82" t="s">
        <v>107</v>
      </c>
      <c r="K95" s="49" t="s">
        <v>2765</v>
      </c>
    </row>
    <row r="96" s="3" customFormat="1" ht="108" customHeight="1" spans="1:11">
      <c r="A96" s="17"/>
      <c r="B96" s="46"/>
      <c r="C96" s="32"/>
      <c r="D96" s="32"/>
      <c r="E96" s="32"/>
      <c r="F96" s="32" t="s">
        <v>117</v>
      </c>
      <c r="G96" s="82" t="s">
        <v>181</v>
      </c>
      <c r="H96" s="82" t="s">
        <v>2745</v>
      </c>
      <c r="I96" s="82" t="s">
        <v>106</v>
      </c>
      <c r="J96" s="82" t="s">
        <v>199</v>
      </c>
      <c r="K96" s="33">
        <v>0</v>
      </c>
    </row>
    <row r="97" s="3" customFormat="1" ht="108" customHeight="1" spans="1:11">
      <c r="A97" s="17">
        <v>22</v>
      </c>
      <c r="B97" s="46" t="s">
        <v>2766</v>
      </c>
      <c r="C97" s="32" t="s">
        <v>2767</v>
      </c>
      <c r="D97" s="32" t="s">
        <v>2768</v>
      </c>
      <c r="E97" s="205">
        <v>161</v>
      </c>
      <c r="F97" s="32" t="s">
        <v>109</v>
      </c>
      <c r="G97" s="82" t="s">
        <v>113</v>
      </c>
      <c r="H97" s="82" t="s">
        <v>2769</v>
      </c>
      <c r="I97" s="82" t="s">
        <v>106</v>
      </c>
      <c r="J97" s="82" t="s">
        <v>112</v>
      </c>
      <c r="K97" s="95">
        <v>1</v>
      </c>
    </row>
    <row r="98" s="3" customFormat="1" ht="108" customHeight="1" spans="1:11">
      <c r="A98" s="17"/>
      <c r="B98" s="46"/>
      <c r="C98" s="32"/>
      <c r="D98" s="32"/>
      <c r="E98" s="32"/>
      <c r="F98" s="32" t="s">
        <v>109</v>
      </c>
      <c r="G98" s="82" t="s">
        <v>115</v>
      </c>
      <c r="H98" s="82" t="s">
        <v>205</v>
      </c>
      <c r="I98" s="82" t="s">
        <v>106</v>
      </c>
      <c r="J98" s="82" t="s">
        <v>112</v>
      </c>
      <c r="K98" s="95">
        <v>1</v>
      </c>
    </row>
    <row r="99" s="3" customFormat="1" ht="108" customHeight="1" spans="1:11">
      <c r="A99" s="17"/>
      <c r="B99" s="46"/>
      <c r="C99" s="32"/>
      <c r="D99" s="32"/>
      <c r="E99" s="32"/>
      <c r="F99" s="32" t="s">
        <v>109</v>
      </c>
      <c r="G99" s="82" t="s">
        <v>115</v>
      </c>
      <c r="H99" s="82" t="s">
        <v>206</v>
      </c>
      <c r="I99" s="82" t="s">
        <v>106</v>
      </c>
      <c r="J99" s="82" t="s">
        <v>112</v>
      </c>
      <c r="K99" s="95">
        <v>1</v>
      </c>
    </row>
    <row r="100" s="3" customFormat="1" ht="108" customHeight="1" spans="1:11">
      <c r="A100" s="17"/>
      <c r="B100" s="46"/>
      <c r="C100" s="32"/>
      <c r="D100" s="32"/>
      <c r="E100" s="32"/>
      <c r="F100" s="32" t="s">
        <v>103</v>
      </c>
      <c r="G100" s="82" t="s">
        <v>104</v>
      </c>
      <c r="H100" s="82" t="s">
        <v>2770</v>
      </c>
      <c r="I100" s="82" t="s">
        <v>274</v>
      </c>
      <c r="J100" s="82" t="s">
        <v>107</v>
      </c>
      <c r="K100" s="95">
        <v>0.9</v>
      </c>
    </row>
    <row r="101" s="3" customFormat="1" ht="108" customHeight="1" spans="1:11">
      <c r="A101" s="17"/>
      <c r="B101" s="46"/>
      <c r="C101" s="32"/>
      <c r="D101" s="32"/>
      <c r="E101" s="32"/>
      <c r="F101" s="32" t="s">
        <v>117</v>
      </c>
      <c r="G101" s="82" t="s">
        <v>158</v>
      </c>
      <c r="H101" s="82" t="s">
        <v>2771</v>
      </c>
      <c r="I101" s="82" t="s">
        <v>274</v>
      </c>
      <c r="J101" s="82" t="s">
        <v>112</v>
      </c>
      <c r="K101" s="82" t="s">
        <v>2772</v>
      </c>
    </row>
    <row r="102" s="3" customFormat="1" ht="108" customHeight="1" spans="1:11">
      <c r="A102" s="49">
        <v>23</v>
      </c>
      <c r="B102" s="46" t="s">
        <v>2773</v>
      </c>
      <c r="C102" s="32" t="s">
        <v>2774</v>
      </c>
      <c r="D102" s="32" t="s">
        <v>2775</v>
      </c>
      <c r="E102" s="205">
        <v>488</v>
      </c>
      <c r="F102" s="32" t="s">
        <v>109</v>
      </c>
      <c r="G102" s="82" t="s">
        <v>113</v>
      </c>
      <c r="H102" s="82" t="s">
        <v>2769</v>
      </c>
      <c r="I102" s="82" t="s">
        <v>106</v>
      </c>
      <c r="J102" s="82" t="s">
        <v>112</v>
      </c>
      <c r="K102" s="95">
        <v>1</v>
      </c>
    </row>
    <row r="103" s="3" customFormat="1" ht="108" customHeight="1" spans="1:11">
      <c r="A103" s="49"/>
      <c r="B103" s="46"/>
      <c r="C103" s="32"/>
      <c r="D103" s="32"/>
      <c r="E103" s="32"/>
      <c r="F103" s="32" t="s">
        <v>109</v>
      </c>
      <c r="G103" s="82" t="s">
        <v>115</v>
      </c>
      <c r="H103" s="82" t="s">
        <v>205</v>
      </c>
      <c r="I103" s="82" t="s">
        <v>106</v>
      </c>
      <c r="J103" s="82" t="s">
        <v>112</v>
      </c>
      <c r="K103" s="95">
        <v>1</v>
      </c>
    </row>
    <row r="104" s="3" customFormat="1" ht="108" customHeight="1" spans="1:11">
      <c r="A104" s="49"/>
      <c r="B104" s="46"/>
      <c r="C104" s="32"/>
      <c r="D104" s="32"/>
      <c r="E104" s="32"/>
      <c r="F104" s="32" t="s">
        <v>109</v>
      </c>
      <c r="G104" s="82" t="s">
        <v>115</v>
      </c>
      <c r="H104" s="82" t="s">
        <v>206</v>
      </c>
      <c r="I104" s="82" t="s">
        <v>106</v>
      </c>
      <c r="J104" s="82" t="s">
        <v>112</v>
      </c>
      <c r="K104" s="95">
        <v>1</v>
      </c>
    </row>
    <row r="105" s="3" customFormat="1" ht="108" customHeight="1" spans="1:11">
      <c r="A105" s="49"/>
      <c r="B105" s="46"/>
      <c r="C105" s="32"/>
      <c r="D105" s="32"/>
      <c r="E105" s="32"/>
      <c r="F105" s="32" t="s">
        <v>103</v>
      </c>
      <c r="G105" s="82" t="s">
        <v>104</v>
      </c>
      <c r="H105" s="82" t="s">
        <v>2770</v>
      </c>
      <c r="I105" s="82" t="s">
        <v>274</v>
      </c>
      <c r="J105" s="82" t="s">
        <v>107</v>
      </c>
      <c r="K105" s="95">
        <v>0.9</v>
      </c>
    </row>
    <row r="106" s="3" customFormat="1" ht="108" customHeight="1" spans="1:11">
      <c r="A106" s="49"/>
      <c r="B106" s="46"/>
      <c r="C106" s="32"/>
      <c r="D106" s="32"/>
      <c r="E106" s="32"/>
      <c r="F106" s="32" t="s">
        <v>117</v>
      </c>
      <c r="G106" s="82" t="s">
        <v>158</v>
      </c>
      <c r="H106" s="82" t="s">
        <v>2771</v>
      </c>
      <c r="I106" s="82" t="s">
        <v>274</v>
      </c>
      <c r="J106" s="82" t="s">
        <v>112</v>
      </c>
      <c r="K106" s="82" t="s">
        <v>2772</v>
      </c>
    </row>
    <row r="107" s="3" customFormat="1" ht="108" customHeight="1" spans="1:11">
      <c r="A107" s="17">
        <v>24</v>
      </c>
      <c r="B107" s="46" t="s">
        <v>2776</v>
      </c>
      <c r="C107" s="32" t="s">
        <v>2777</v>
      </c>
      <c r="D107" s="32" t="s">
        <v>2778</v>
      </c>
      <c r="E107" s="205">
        <v>2500</v>
      </c>
      <c r="F107" s="32" t="s">
        <v>109</v>
      </c>
      <c r="G107" s="82" t="s">
        <v>113</v>
      </c>
      <c r="H107" s="82" t="s">
        <v>2769</v>
      </c>
      <c r="I107" s="82" t="s">
        <v>106</v>
      </c>
      <c r="J107" s="82" t="s">
        <v>112</v>
      </c>
      <c r="K107" s="95">
        <v>1</v>
      </c>
    </row>
    <row r="108" s="3" customFormat="1" ht="108" customHeight="1" spans="1:11">
      <c r="A108" s="17"/>
      <c r="B108" s="46"/>
      <c r="C108" s="32"/>
      <c r="D108" s="32"/>
      <c r="E108" s="32"/>
      <c r="F108" s="32" t="s">
        <v>109</v>
      </c>
      <c r="G108" s="82" t="s">
        <v>115</v>
      </c>
      <c r="H108" s="82" t="s">
        <v>205</v>
      </c>
      <c r="I108" s="82" t="s">
        <v>106</v>
      </c>
      <c r="J108" s="82" t="s">
        <v>112</v>
      </c>
      <c r="K108" s="95">
        <v>1</v>
      </c>
    </row>
    <row r="109" s="3" customFormat="1" ht="108" customHeight="1" spans="1:11">
      <c r="A109" s="17"/>
      <c r="B109" s="46"/>
      <c r="C109" s="32"/>
      <c r="D109" s="32"/>
      <c r="E109" s="32"/>
      <c r="F109" s="32" t="s">
        <v>109</v>
      </c>
      <c r="G109" s="82" t="s">
        <v>115</v>
      </c>
      <c r="H109" s="82" t="s">
        <v>206</v>
      </c>
      <c r="I109" s="82" t="s">
        <v>106</v>
      </c>
      <c r="J109" s="82" t="s">
        <v>112</v>
      </c>
      <c r="K109" s="95">
        <v>1</v>
      </c>
    </row>
    <row r="110" s="3" customFormat="1" ht="108" customHeight="1" spans="1:11">
      <c r="A110" s="17"/>
      <c r="B110" s="46"/>
      <c r="C110" s="32"/>
      <c r="D110" s="32"/>
      <c r="E110" s="32"/>
      <c r="F110" s="32" t="s">
        <v>103</v>
      </c>
      <c r="G110" s="82" t="s">
        <v>104</v>
      </c>
      <c r="H110" s="82" t="s">
        <v>2770</v>
      </c>
      <c r="I110" s="82" t="s">
        <v>274</v>
      </c>
      <c r="J110" s="82" t="s">
        <v>107</v>
      </c>
      <c r="K110" s="95">
        <v>0.9</v>
      </c>
    </row>
    <row r="111" s="3" customFormat="1" ht="108" customHeight="1" spans="1:11">
      <c r="A111" s="17"/>
      <c r="B111" s="46"/>
      <c r="C111" s="32"/>
      <c r="D111" s="32"/>
      <c r="E111" s="32"/>
      <c r="F111" s="32" t="s">
        <v>117</v>
      </c>
      <c r="G111" s="82" t="s">
        <v>158</v>
      </c>
      <c r="H111" s="82" t="s">
        <v>2771</v>
      </c>
      <c r="I111" s="82" t="s">
        <v>274</v>
      </c>
      <c r="J111" s="82" t="s">
        <v>112</v>
      </c>
      <c r="K111" s="82" t="s">
        <v>2772</v>
      </c>
    </row>
    <row r="112" s="3" customFormat="1" ht="108" customHeight="1" spans="1:11">
      <c r="A112" s="17">
        <v>25</v>
      </c>
      <c r="B112" s="46" t="s">
        <v>2779</v>
      </c>
      <c r="C112" s="32" t="s">
        <v>2780</v>
      </c>
      <c r="D112" s="32" t="s">
        <v>233</v>
      </c>
      <c r="E112" s="205">
        <v>100</v>
      </c>
      <c r="F112" s="32" t="s">
        <v>109</v>
      </c>
      <c r="G112" s="82" t="s">
        <v>115</v>
      </c>
      <c r="H112" s="82" t="s">
        <v>2781</v>
      </c>
      <c r="I112" s="82" t="s">
        <v>106</v>
      </c>
      <c r="J112" s="48" t="s">
        <v>112</v>
      </c>
      <c r="K112" s="95">
        <v>0.9</v>
      </c>
    </row>
    <row r="113" s="3" customFormat="1" ht="108" customHeight="1" spans="1:11">
      <c r="A113" s="17"/>
      <c r="B113" s="46"/>
      <c r="C113" s="32"/>
      <c r="D113" s="32"/>
      <c r="E113" s="32"/>
      <c r="F113" s="32" t="s">
        <v>109</v>
      </c>
      <c r="G113" s="82" t="s">
        <v>113</v>
      </c>
      <c r="H113" s="82" t="s">
        <v>1385</v>
      </c>
      <c r="I113" s="82" t="s">
        <v>106</v>
      </c>
      <c r="J113" s="48" t="s">
        <v>112</v>
      </c>
      <c r="K113" s="95">
        <v>1</v>
      </c>
    </row>
    <row r="114" s="3" customFormat="1" ht="108" customHeight="1" spans="1:11">
      <c r="A114" s="17"/>
      <c r="B114" s="46"/>
      <c r="C114" s="32"/>
      <c r="D114" s="32"/>
      <c r="E114" s="32"/>
      <c r="F114" s="32" t="s">
        <v>109</v>
      </c>
      <c r="G114" s="82" t="s">
        <v>113</v>
      </c>
      <c r="H114" s="82" t="s">
        <v>2654</v>
      </c>
      <c r="I114" s="82" t="s">
        <v>106</v>
      </c>
      <c r="J114" s="48" t="s">
        <v>112</v>
      </c>
      <c r="K114" s="95">
        <v>0.9</v>
      </c>
    </row>
    <row r="115" s="3" customFormat="1" ht="108" customHeight="1" spans="1:11">
      <c r="A115" s="17"/>
      <c r="B115" s="46"/>
      <c r="C115" s="32"/>
      <c r="D115" s="32"/>
      <c r="E115" s="32"/>
      <c r="F115" s="32" t="s">
        <v>103</v>
      </c>
      <c r="G115" s="82" t="s">
        <v>104</v>
      </c>
      <c r="H115" s="82" t="s">
        <v>1384</v>
      </c>
      <c r="I115" s="82" t="s">
        <v>106</v>
      </c>
      <c r="J115" s="48" t="s">
        <v>112</v>
      </c>
      <c r="K115" s="95">
        <v>0.9</v>
      </c>
    </row>
    <row r="116" s="3" customFormat="1" ht="108" customHeight="1" spans="1:11">
      <c r="A116" s="17"/>
      <c r="B116" s="46"/>
      <c r="C116" s="32"/>
      <c r="D116" s="32"/>
      <c r="E116" s="32"/>
      <c r="F116" s="32" t="s">
        <v>117</v>
      </c>
      <c r="G116" s="82" t="s">
        <v>2782</v>
      </c>
      <c r="H116" s="82" t="s">
        <v>563</v>
      </c>
      <c r="I116" s="82" t="s">
        <v>106</v>
      </c>
      <c r="J116" s="48" t="s">
        <v>112</v>
      </c>
      <c r="K116" s="95">
        <v>0.9</v>
      </c>
    </row>
    <row r="117" s="3" customFormat="1" ht="108" customHeight="1" spans="1:11">
      <c r="A117" s="17">
        <v>26</v>
      </c>
      <c r="B117" s="46" t="s">
        <v>2783</v>
      </c>
      <c r="C117" s="32" t="s">
        <v>2784</v>
      </c>
      <c r="D117" s="32" t="s">
        <v>2785</v>
      </c>
      <c r="E117" s="205">
        <v>6</v>
      </c>
      <c r="F117" s="32" t="s">
        <v>109</v>
      </c>
      <c r="G117" s="82" t="s">
        <v>110</v>
      </c>
      <c r="H117" s="82" t="s">
        <v>2443</v>
      </c>
      <c r="I117" s="82" t="s">
        <v>106</v>
      </c>
      <c r="J117" s="48" t="s">
        <v>112</v>
      </c>
      <c r="K117" s="33" t="s">
        <v>219</v>
      </c>
    </row>
    <row r="118" s="3" customFormat="1" ht="108" customHeight="1" spans="1:11">
      <c r="A118" s="17"/>
      <c r="B118" s="46"/>
      <c r="C118" s="32"/>
      <c r="D118" s="32"/>
      <c r="E118" s="32"/>
      <c r="F118" s="32" t="s">
        <v>103</v>
      </c>
      <c r="G118" s="82" t="s">
        <v>104</v>
      </c>
      <c r="H118" s="82" t="s">
        <v>1373</v>
      </c>
      <c r="I118" s="82" t="s">
        <v>106</v>
      </c>
      <c r="J118" s="48" t="s">
        <v>199</v>
      </c>
      <c r="K118" s="33" t="s">
        <v>555</v>
      </c>
    </row>
    <row r="119" s="3" customFormat="1" ht="108" customHeight="1" spans="1:11">
      <c r="A119" s="17"/>
      <c r="B119" s="46"/>
      <c r="C119" s="32"/>
      <c r="D119" s="32"/>
      <c r="E119" s="32"/>
      <c r="F119" s="32" t="s">
        <v>117</v>
      </c>
      <c r="G119" s="82" t="s">
        <v>2782</v>
      </c>
      <c r="H119" s="82" t="s">
        <v>2786</v>
      </c>
      <c r="I119" s="82" t="s">
        <v>106</v>
      </c>
      <c r="J119" s="48" t="s">
        <v>2720</v>
      </c>
      <c r="K119" s="33" t="s">
        <v>2787</v>
      </c>
    </row>
    <row r="120" s="3" customFormat="1" ht="108" customHeight="1" spans="1:11">
      <c r="A120" s="17">
        <v>27</v>
      </c>
      <c r="B120" s="46" t="s">
        <v>2788</v>
      </c>
      <c r="C120" s="32" t="s">
        <v>2789</v>
      </c>
      <c r="D120" s="32" t="s">
        <v>233</v>
      </c>
      <c r="E120" s="205">
        <v>10</v>
      </c>
      <c r="F120" s="32" t="s">
        <v>109</v>
      </c>
      <c r="G120" s="82" t="s">
        <v>110</v>
      </c>
      <c r="H120" s="82" t="s">
        <v>2790</v>
      </c>
      <c r="I120" s="82" t="s">
        <v>106</v>
      </c>
      <c r="J120" s="82" t="s">
        <v>199</v>
      </c>
      <c r="K120" s="82" t="s">
        <v>2791</v>
      </c>
    </row>
    <row r="121" s="3" customFormat="1" ht="108" customHeight="1" spans="1:11">
      <c r="A121" s="17"/>
      <c r="B121" s="46"/>
      <c r="C121" s="32"/>
      <c r="D121" s="32"/>
      <c r="E121" s="32"/>
      <c r="F121" s="32" t="s">
        <v>109</v>
      </c>
      <c r="G121" s="82" t="s">
        <v>115</v>
      </c>
      <c r="H121" s="82" t="s">
        <v>2792</v>
      </c>
      <c r="I121" s="82" t="s">
        <v>106</v>
      </c>
      <c r="J121" s="82" t="s">
        <v>199</v>
      </c>
      <c r="K121" s="82" t="s">
        <v>2793</v>
      </c>
    </row>
    <row r="122" s="3" customFormat="1" ht="108" customHeight="1" spans="1:11">
      <c r="A122" s="17">
        <v>28</v>
      </c>
      <c r="B122" s="36" t="s">
        <v>2794</v>
      </c>
      <c r="C122" s="29" t="s">
        <v>2795</v>
      </c>
      <c r="D122" s="29" t="s">
        <v>2785</v>
      </c>
      <c r="E122" s="37">
        <v>4</v>
      </c>
      <c r="F122" s="32" t="s">
        <v>109</v>
      </c>
      <c r="G122" s="82" t="s">
        <v>110</v>
      </c>
      <c r="H122" s="82" t="s">
        <v>405</v>
      </c>
      <c r="I122" s="82" t="s">
        <v>106</v>
      </c>
      <c r="J122" s="48" t="s">
        <v>199</v>
      </c>
      <c r="K122" s="33" t="s">
        <v>1106</v>
      </c>
    </row>
    <row r="123" s="3" customFormat="1" ht="108" customHeight="1" spans="1:11">
      <c r="A123" s="17"/>
      <c r="B123" s="28"/>
      <c r="C123" s="30"/>
      <c r="D123" s="30"/>
      <c r="E123" s="30"/>
      <c r="F123" s="32" t="s">
        <v>109</v>
      </c>
      <c r="G123" s="82" t="s">
        <v>113</v>
      </c>
      <c r="H123" s="82" t="s">
        <v>2796</v>
      </c>
      <c r="I123" s="82" t="s">
        <v>106</v>
      </c>
      <c r="J123" s="48" t="s">
        <v>199</v>
      </c>
      <c r="K123" s="33">
        <v>1</v>
      </c>
    </row>
    <row r="124" s="3" customFormat="1" ht="108" customHeight="1" spans="1:11">
      <c r="A124" s="17"/>
      <c r="B124" s="28"/>
      <c r="C124" s="30"/>
      <c r="D124" s="30"/>
      <c r="E124" s="30"/>
      <c r="F124" s="32" t="s">
        <v>103</v>
      </c>
      <c r="G124" s="82" t="s">
        <v>104</v>
      </c>
      <c r="H124" s="82" t="s">
        <v>2797</v>
      </c>
      <c r="I124" s="82" t="s">
        <v>106</v>
      </c>
      <c r="J124" s="48" t="s">
        <v>199</v>
      </c>
      <c r="K124" s="33" t="s">
        <v>1433</v>
      </c>
    </row>
    <row r="125" s="3" customFormat="1" ht="108" customHeight="1" spans="1:11">
      <c r="A125" s="17">
        <v>29</v>
      </c>
      <c r="B125" s="46" t="s">
        <v>2798</v>
      </c>
      <c r="C125" s="32" t="s">
        <v>2799</v>
      </c>
      <c r="D125" s="32" t="s">
        <v>233</v>
      </c>
      <c r="E125" s="205">
        <v>5</v>
      </c>
      <c r="F125" s="32" t="s">
        <v>109</v>
      </c>
      <c r="G125" s="82" t="s">
        <v>110</v>
      </c>
      <c r="H125" s="82" t="s">
        <v>2800</v>
      </c>
      <c r="I125" s="82" t="s">
        <v>106</v>
      </c>
      <c r="J125" s="82" t="s">
        <v>112</v>
      </c>
      <c r="K125" s="33" t="s">
        <v>227</v>
      </c>
    </row>
    <row r="126" s="3" customFormat="1" ht="108" customHeight="1" spans="1:11">
      <c r="A126" s="17"/>
      <c r="B126" s="46"/>
      <c r="C126" s="32"/>
      <c r="D126" s="32"/>
      <c r="E126" s="32"/>
      <c r="F126" s="32" t="s">
        <v>109</v>
      </c>
      <c r="G126" s="82" t="s">
        <v>115</v>
      </c>
      <c r="H126" s="82" t="s">
        <v>2693</v>
      </c>
      <c r="I126" s="82" t="s">
        <v>106</v>
      </c>
      <c r="J126" s="82" t="s">
        <v>112</v>
      </c>
      <c r="K126" s="47">
        <v>1</v>
      </c>
    </row>
    <row r="127" s="3" customFormat="1" ht="108" customHeight="1" spans="1:11">
      <c r="A127" s="17">
        <v>30</v>
      </c>
      <c r="B127" s="46" t="s">
        <v>2801</v>
      </c>
      <c r="C127" s="32" t="s">
        <v>2802</v>
      </c>
      <c r="D127" s="32" t="s">
        <v>233</v>
      </c>
      <c r="E127" s="205">
        <v>150</v>
      </c>
      <c r="F127" s="32" t="s">
        <v>109</v>
      </c>
      <c r="G127" s="82" t="s">
        <v>110</v>
      </c>
      <c r="H127" s="82" t="s">
        <v>2803</v>
      </c>
      <c r="I127" s="82" t="s">
        <v>274</v>
      </c>
      <c r="J127" s="82" t="s">
        <v>199</v>
      </c>
      <c r="K127" s="82" t="s">
        <v>2375</v>
      </c>
    </row>
    <row r="128" s="3" customFormat="1" ht="108" customHeight="1" spans="1:11">
      <c r="A128" s="17"/>
      <c r="B128" s="46"/>
      <c r="C128" s="32"/>
      <c r="D128" s="32"/>
      <c r="E128" s="32"/>
      <c r="F128" s="32" t="s">
        <v>109</v>
      </c>
      <c r="G128" s="82" t="s">
        <v>115</v>
      </c>
      <c r="H128" s="82" t="s">
        <v>2804</v>
      </c>
      <c r="I128" s="82" t="s">
        <v>274</v>
      </c>
      <c r="J128" s="401" t="s">
        <v>107</v>
      </c>
      <c r="K128" s="82" t="s">
        <v>2326</v>
      </c>
    </row>
    <row r="129" s="3" customFormat="1" ht="108" customHeight="1" spans="1:11">
      <c r="A129" s="17"/>
      <c r="B129" s="46"/>
      <c r="C129" s="32"/>
      <c r="D129" s="32"/>
      <c r="E129" s="32"/>
      <c r="F129" s="32" t="s">
        <v>103</v>
      </c>
      <c r="G129" s="82" t="s">
        <v>725</v>
      </c>
      <c r="H129" s="82" t="s">
        <v>2805</v>
      </c>
      <c r="I129" s="82" t="s">
        <v>106</v>
      </c>
      <c r="J129" s="401" t="s">
        <v>107</v>
      </c>
      <c r="K129" s="82" t="s">
        <v>1076</v>
      </c>
    </row>
    <row r="130" s="3" customFormat="1" ht="108" customHeight="1" spans="1:11">
      <c r="A130" s="17"/>
      <c r="B130" s="46"/>
      <c r="C130" s="32"/>
      <c r="D130" s="32"/>
      <c r="E130" s="32"/>
      <c r="F130" s="32" t="s">
        <v>117</v>
      </c>
      <c r="G130" s="82" t="s">
        <v>181</v>
      </c>
      <c r="H130" s="82" t="s">
        <v>2806</v>
      </c>
      <c r="I130" s="82" t="s">
        <v>274</v>
      </c>
      <c r="J130" s="48" t="s">
        <v>112</v>
      </c>
      <c r="K130" s="82" t="s">
        <v>2807</v>
      </c>
    </row>
    <row r="131" s="3" customFormat="1" ht="178" customHeight="1" spans="1:11">
      <c r="A131" s="17">
        <v>31</v>
      </c>
      <c r="B131" s="46" t="s">
        <v>2808</v>
      </c>
      <c r="C131" s="32" t="s">
        <v>2809</v>
      </c>
      <c r="D131" s="32" t="s">
        <v>233</v>
      </c>
      <c r="E131" s="205">
        <v>464</v>
      </c>
      <c r="F131" s="32" t="s">
        <v>321</v>
      </c>
      <c r="G131" s="82" t="s">
        <v>322</v>
      </c>
      <c r="H131" s="82" t="s">
        <v>1694</v>
      </c>
      <c r="I131" s="82" t="s">
        <v>106</v>
      </c>
      <c r="J131" s="48" t="s">
        <v>112</v>
      </c>
      <c r="K131" s="51">
        <v>0.85</v>
      </c>
    </row>
    <row r="132" s="3" customFormat="1" ht="108" customHeight="1" spans="1:11">
      <c r="A132" s="17">
        <v>32</v>
      </c>
      <c r="B132" s="46" t="s">
        <v>2810</v>
      </c>
      <c r="C132" s="32" t="s">
        <v>2811</v>
      </c>
      <c r="D132" s="32" t="s">
        <v>2812</v>
      </c>
      <c r="E132" s="205">
        <v>116</v>
      </c>
      <c r="F132" s="32" t="s">
        <v>109</v>
      </c>
      <c r="G132" s="17" t="s">
        <v>110</v>
      </c>
      <c r="H132" s="82" t="s">
        <v>2813</v>
      </c>
      <c r="I132" s="82" t="s">
        <v>106</v>
      </c>
      <c r="J132" s="82" t="s">
        <v>199</v>
      </c>
      <c r="K132" s="82" t="s">
        <v>756</v>
      </c>
    </row>
    <row r="133" s="3" customFormat="1" ht="108" customHeight="1" spans="1:11">
      <c r="A133" s="17"/>
      <c r="B133" s="46"/>
      <c r="C133" s="32"/>
      <c r="D133" s="32"/>
      <c r="E133" s="32"/>
      <c r="F133" s="32" t="s">
        <v>109</v>
      </c>
      <c r="G133" s="82" t="s">
        <v>113</v>
      </c>
      <c r="H133" s="82" t="s">
        <v>2814</v>
      </c>
      <c r="I133" s="82" t="s">
        <v>106</v>
      </c>
      <c r="J133" s="82" t="s">
        <v>199</v>
      </c>
      <c r="K133" s="95">
        <v>1</v>
      </c>
    </row>
    <row r="134" s="3" customFormat="1" ht="108" customHeight="1" spans="1:11">
      <c r="A134" s="17"/>
      <c r="B134" s="46"/>
      <c r="C134" s="32"/>
      <c r="D134" s="32"/>
      <c r="E134" s="32"/>
      <c r="F134" s="32" t="s">
        <v>109</v>
      </c>
      <c r="G134" s="82" t="s">
        <v>115</v>
      </c>
      <c r="H134" s="82" t="s">
        <v>2815</v>
      </c>
      <c r="I134" s="82" t="s">
        <v>106</v>
      </c>
      <c r="J134" s="48" t="s">
        <v>199</v>
      </c>
      <c r="K134" s="82" t="s">
        <v>2816</v>
      </c>
    </row>
    <row r="135" s="3" customFormat="1" ht="108" customHeight="1" spans="1:11">
      <c r="A135" s="17"/>
      <c r="B135" s="46"/>
      <c r="C135" s="32"/>
      <c r="D135" s="32"/>
      <c r="E135" s="32"/>
      <c r="F135" s="32" t="s">
        <v>103</v>
      </c>
      <c r="G135" s="32" t="s">
        <v>104</v>
      </c>
      <c r="H135" s="82" t="s">
        <v>2817</v>
      </c>
      <c r="I135" s="82" t="s">
        <v>106</v>
      </c>
      <c r="J135" s="82" t="s">
        <v>107</v>
      </c>
      <c r="K135" s="82" t="s">
        <v>2818</v>
      </c>
    </row>
    <row r="136" s="3" customFormat="1" ht="108" customHeight="1" spans="1:11">
      <c r="A136" s="291"/>
      <c r="B136" s="86"/>
      <c r="C136" s="87"/>
      <c r="D136" s="87"/>
      <c r="E136" s="87"/>
      <c r="F136" s="87" t="s">
        <v>117</v>
      </c>
      <c r="G136" s="270" t="s">
        <v>2782</v>
      </c>
      <c r="H136" s="270" t="s">
        <v>563</v>
      </c>
      <c r="I136" s="270" t="s">
        <v>106</v>
      </c>
      <c r="J136" s="270" t="s">
        <v>112</v>
      </c>
      <c r="K136" s="272">
        <v>0.85</v>
      </c>
    </row>
  </sheetData>
  <mergeCells count="17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9"/>
    <mergeCell ref="A20:A21"/>
    <mergeCell ref="A22:A23"/>
    <mergeCell ref="A24:A25"/>
    <mergeCell ref="A26:A30"/>
    <mergeCell ref="A31:A35"/>
    <mergeCell ref="A36:A40"/>
    <mergeCell ref="A41:A45"/>
    <mergeCell ref="A46:A50"/>
    <mergeCell ref="A51:A55"/>
    <mergeCell ref="A56:A60"/>
    <mergeCell ref="A61:A65"/>
    <mergeCell ref="A66:A69"/>
    <mergeCell ref="A70:A74"/>
    <mergeCell ref="A75:A79"/>
    <mergeCell ref="A80:A83"/>
    <mergeCell ref="A84:A87"/>
    <mergeCell ref="A88:A92"/>
    <mergeCell ref="A93:A96"/>
    <mergeCell ref="A97:A101"/>
    <mergeCell ref="A102:A106"/>
    <mergeCell ref="A107:A111"/>
    <mergeCell ref="A112:A116"/>
    <mergeCell ref="A117:A119"/>
    <mergeCell ref="A120:A121"/>
    <mergeCell ref="A122:A124"/>
    <mergeCell ref="A125:A126"/>
    <mergeCell ref="A127:A130"/>
    <mergeCell ref="A132:A136"/>
    <mergeCell ref="B9:B10"/>
    <mergeCell ref="B11:B12"/>
    <mergeCell ref="B13:B14"/>
    <mergeCell ref="B15:B19"/>
    <mergeCell ref="B20:B21"/>
    <mergeCell ref="B22:B23"/>
    <mergeCell ref="B24:B25"/>
    <mergeCell ref="B26:B30"/>
    <mergeCell ref="B31:B35"/>
    <mergeCell ref="B36:B40"/>
    <mergeCell ref="B41:B45"/>
    <mergeCell ref="B46:B50"/>
    <mergeCell ref="B51:B55"/>
    <mergeCell ref="B56:B60"/>
    <mergeCell ref="B61:B65"/>
    <mergeCell ref="B66:B69"/>
    <mergeCell ref="B70:B74"/>
    <mergeCell ref="B75:B79"/>
    <mergeCell ref="B80:B83"/>
    <mergeCell ref="B84:B87"/>
    <mergeCell ref="B88:B92"/>
    <mergeCell ref="B93:B96"/>
    <mergeCell ref="B97:B101"/>
    <mergeCell ref="B102:B106"/>
    <mergeCell ref="B107:B111"/>
    <mergeCell ref="B112:B116"/>
    <mergeCell ref="B117:B119"/>
    <mergeCell ref="B120:B121"/>
    <mergeCell ref="B122:B124"/>
    <mergeCell ref="B125:B126"/>
    <mergeCell ref="B127:B130"/>
    <mergeCell ref="B132:B136"/>
    <mergeCell ref="C9:C10"/>
    <mergeCell ref="C11:C12"/>
    <mergeCell ref="C13:C14"/>
    <mergeCell ref="C15:C19"/>
    <mergeCell ref="C20:C21"/>
    <mergeCell ref="C22:C23"/>
    <mergeCell ref="C24:C25"/>
    <mergeCell ref="C26:C30"/>
    <mergeCell ref="C31:C35"/>
    <mergeCell ref="C36:C40"/>
    <mergeCell ref="C41:C45"/>
    <mergeCell ref="C46:C50"/>
    <mergeCell ref="C51:C55"/>
    <mergeCell ref="C56:C60"/>
    <mergeCell ref="C61:C65"/>
    <mergeCell ref="C66:C69"/>
    <mergeCell ref="C70:C74"/>
    <mergeCell ref="C75:C79"/>
    <mergeCell ref="C80:C83"/>
    <mergeCell ref="C84:C87"/>
    <mergeCell ref="C88:C92"/>
    <mergeCell ref="C93:C96"/>
    <mergeCell ref="C97:C101"/>
    <mergeCell ref="C102:C106"/>
    <mergeCell ref="C107:C111"/>
    <mergeCell ref="C112:C116"/>
    <mergeCell ref="C117:C119"/>
    <mergeCell ref="C120:C121"/>
    <mergeCell ref="C122:C124"/>
    <mergeCell ref="C125:C126"/>
    <mergeCell ref="C127:C130"/>
    <mergeCell ref="C132:C136"/>
    <mergeCell ref="D9:D10"/>
    <mergeCell ref="D11:D12"/>
    <mergeCell ref="D13:D14"/>
    <mergeCell ref="D15:D19"/>
    <mergeCell ref="D20:D21"/>
    <mergeCell ref="D22:D23"/>
    <mergeCell ref="D24:D25"/>
    <mergeCell ref="D26:D30"/>
    <mergeCell ref="D31:D35"/>
    <mergeCell ref="D36:D40"/>
    <mergeCell ref="D41:D45"/>
    <mergeCell ref="D46:D50"/>
    <mergeCell ref="D51:D55"/>
    <mergeCell ref="D56:D60"/>
    <mergeCell ref="D61:D65"/>
    <mergeCell ref="D66:D69"/>
    <mergeCell ref="D70:D74"/>
    <mergeCell ref="D75:D79"/>
    <mergeCell ref="D80:D83"/>
    <mergeCell ref="D84:D87"/>
    <mergeCell ref="D88:D92"/>
    <mergeCell ref="D93:D96"/>
    <mergeCell ref="D97:D101"/>
    <mergeCell ref="D102:D106"/>
    <mergeCell ref="D107:D111"/>
    <mergeCell ref="D112:D116"/>
    <mergeCell ref="D117:D119"/>
    <mergeCell ref="D120:D121"/>
    <mergeCell ref="D122:D124"/>
    <mergeCell ref="D125:D126"/>
    <mergeCell ref="D127:D130"/>
    <mergeCell ref="D132:D136"/>
    <mergeCell ref="E9:E10"/>
    <mergeCell ref="E11:E12"/>
    <mergeCell ref="E13:E14"/>
    <mergeCell ref="E15:E19"/>
    <mergeCell ref="E20:E21"/>
    <mergeCell ref="E22:E23"/>
    <mergeCell ref="E24:E25"/>
    <mergeCell ref="E26:E30"/>
    <mergeCell ref="E31:E35"/>
    <mergeCell ref="E36:E40"/>
    <mergeCell ref="E41:E45"/>
    <mergeCell ref="E46:E50"/>
    <mergeCell ref="E51:E55"/>
    <mergeCell ref="E56:E60"/>
    <mergeCell ref="E61:E65"/>
    <mergeCell ref="E66:E69"/>
    <mergeCell ref="E70:E74"/>
    <mergeCell ref="E75:E79"/>
    <mergeCell ref="E80:E83"/>
    <mergeCell ref="E84:E87"/>
    <mergeCell ref="E88:E92"/>
    <mergeCell ref="E93:E96"/>
    <mergeCell ref="E97:E101"/>
    <mergeCell ref="E102:E106"/>
    <mergeCell ref="E107:E111"/>
    <mergeCell ref="E112:E116"/>
    <mergeCell ref="E117:E119"/>
    <mergeCell ref="E120:E121"/>
    <mergeCell ref="E122:E124"/>
    <mergeCell ref="E125:E126"/>
    <mergeCell ref="E127:E130"/>
    <mergeCell ref="E132:E136"/>
    <mergeCell ref="I9:I10"/>
    <mergeCell ref="J9:J10"/>
    <mergeCell ref="K9:K10"/>
  </mergeCells>
  <pageMargins left="0.75" right="0.75" top="1" bottom="1" header="0.5" footer="0.5"/>
  <pageSetup paperSize="9" scale="67" fitToHeight="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0"/>
  <sheetViews>
    <sheetView zoomScale="55" zoomScaleNormal="55" topLeftCell="A9" workbookViewId="0">
      <selection activeCell="F120" sqref="F120:K120"/>
    </sheetView>
  </sheetViews>
  <sheetFormatPr defaultColWidth="9" defaultRowHeight="25.5"/>
  <cols>
    <col min="1" max="1" width="12.175" style="387" customWidth="1"/>
    <col min="2" max="2" width="20.225" style="387" customWidth="1"/>
    <col min="3" max="3" width="47.725" style="388" customWidth="1"/>
    <col min="4" max="4" width="37.275" style="388" customWidth="1"/>
    <col min="5" max="5" width="14.7666666666667" style="387" customWidth="1"/>
    <col min="6" max="6" width="18.9" style="387" customWidth="1"/>
    <col min="7" max="7" width="23.1833333333333" style="389" customWidth="1"/>
    <col min="8" max="8" width="42.65" style="387" customWidth="1"/>
    <col min="9" max="9" width="10.45" style="387" customWidth="1"/>
    <col min="10" max="10" width="10.3583333333333" style="387" customWidth="1"/>
    <col min="11" max="11" width="21.75" style="389" customWidth="1"/>
    <col min="12" max="16384" width="9" style="1"/>
  </cols>
  <sheetData>
    <row r="1" s="1" customFormat="1" ht="34.95" customHeight="1" spans="1:11">
      <c r="A1" s="387"/>
      <c r="B1" s="387"/>
      <c r="C1" s="388"/>
      <c r="D1" s="388"/>
      <c r="E1" s="387"/>
      <c r="F1" s="387"/>
      <c r="G1" s="389"/>
      <c r="H1" s="387"/>
      <c r="I1" s="387"/>
      <c r="J1" s="387"/>
      <c r="K1" s="389"/>
    </row>
    <row r="2" s="1" customFormat="1" ht="65" customHeight="1" spans="1:11">
      <c r="A2" s="390" t="s">
        <v>72</v>
      </c>
      <c r="B2" s="390"/>
      <c r="C2" s="391"/>
      <c r="D2" s="391"/>
      <c r="E2" s="390"/>
      <c r="F2" s="390"/>
      <c r="G2" s="392"/>
      <c r="H2" s="390"/>
      <c r="I2" s="390"/>
      <c r="J2" s="390"/>
      <c r="K2" s="392"/>
    </row>
    <row r="3" s="2" customFormat="1" ht="69" customHeight="1" spans="1:11">
      <c r="A3" s="20" t="s">
        <v>73</v>
      </c>
      <c r="B3" s="237" t="s">
        <v>2819</v>
      </c>
      <c r="C3" s="393"/>
      <c r="D3" s="393"/>
      <c r="E3" s="237"/>
      <c r="F3" s="237" t="s">
        <v>75</v>
      </c>
      <c r="G3" s="238" t="s">
        <v>2820</v>
      </c>
      <c r="H3" s="238"/>
      <c r="I3" s="238"/>
      <c r="J3" s="238"/>
      <c r="K3" s="256"/>
    </row>
    <row r="4" s="2" customFormat="1" ht="69" customHeight="1" spans="1:11">
      <c r="A4" s="20" t="s">
        <v>76</v>
      </c>
      <c r="B4" s="237" t="s">
        <v>77</v>
      </c>
      <c r="C4" s="61">
        <v>451</v>
      </c>
      <c r="D4" s="62"/>
      <c r="E4" s="63"/>
      <c r="F4" s="237" t="s">
        <v>78</v>
      </c>
      <c r="G4" s="238">
        <v>1</v>
      </c>
      <c r="H4" s="238"/>
      <c r="I4" s="238"/>
      <c r="J4" s="238"/>
      <c r="K4" s="256"/>
    </row>
    <row r="5" s="2" customFormat="1" ht="67" customHeight="1" spans="1:11">
      <c r="A5" s="20" t="s">
        <v>79</v>
      </c>
      <c r="B5" s="20" t="s">
        <v>80</v>
      </c>
      <c r="C5" s="20" t="s">
        <v>81</v>
      </c>
      <c r="D5" s="20"/>
      <c r="E5" s="20"/>
      <c r="F5" s="20" t="s">
        <v>82</v>
      </c>
      <c r="G5" s="239" t="s">
        <v>81</v>
      </c>
      <c r="H5" s="239"/>
      <c r="I5" s="239"/>
      <c r="J5" s="239"/>
      <c r="K5" s="257"/>
    </row>
    <row r="6" s="2" customFormat="1" ht="67" customHeight="1" spans="1:11">
      <c r="A6" s="20"/>
      <c r="B6" s="20" t="s">
        <v>83</v>
      </c>
      <c r="C6" s="27">
        <v>7951.9</v>
      </c>
      <c r="D6" s="27"/>
      <c r="E6" s="27"/>
      <c r="F6" s="20" t="s">
        <v>84</v>
      </c>
      <c r="G6" s="239"/>
      <c r="H6" s="239"/>
      <c r="I6" s="239"/>
      <c r="J6" s="239"/>
      <c r="K6" s="257"/>
    </row>
    <row r="7" s="2" customFormat="1" ht="67" customHeight="1" spans="1:11">
      <c r="A7" s="44"/>
      <c r="B7" s="20" t="s">
        <v>85</v>
      </c>
      <c r="C7" s="27">
        <v>272067.95</v>
      </c>
      <c r="D7" s="27"/>
      <c r="E7" s="27"/>
      <c r="F7" s="20" t="s">
        <v>86</v>
      </c>
      <c r="G7" s="239"/>
      <c r="H7" s="239"/>
      <c r="I7" s="239"/>
      <c r="J7" s="239"/>
      <c r="K7" s="257"/>
    </row>
    <row r="8" s="3" customFormat="1" ht="325" customHeight="1" spans="1:11">
      <c r="A8" s="21" t="s">
        <v>87</v>
      </c>
      <c r="B8" s="101" t="s">
        <v>2821</v>
      </c>
      <c r="C8" s="145"/>
      <c r="D8" s="145"/>
      <c r="E8" s="145"/>
      <c r="F8" s="145"/>
      <c r="G8" s="145"/>
      <c r="H8" s="145"/>
      <c r="I8" s="145"/>
      <c r="J8" s="145"/>
      <c r="K8" s="146"/>
    </row>
    <row r="9" s="3" customFormat="1" ht="51" customHeight="1" spans="1:11">
      <c r="A9" s="20" t="s">
        <v>1</v>
      </c>
      <c r="B9" s="20" t="s">
        <v>2822</v>
      </c>
      <c r="C9" s="394" t="s">
        <v>90</v>
      </c>
      <c r="D9" s="20" t="s">
        <v>91</v>
      </c>
      <c r="E9" s="20" t="s">
        <v>92</v>
      </c>
      <c r="F9" s="24" t="s">
        <v>93</v>
      </c>
      <c r="G9" s="25"/>
      <c r="H9" s="26"/>
      <c r="I9" s="20" t="s">
        <v>94</v>
      </c>
      <c r="J9" s="44" t="s">
        <v>95</v>
      </c>
      <c r="K9" s="20" t="s">
        <v>96</v>
      </c>
    </row>
    <row r="10" s="3" customFormat="1" ht="51" customHeight="1" spans="1:11">
      <c r="A10" s="20"/>
      <c r="B10" s="20"/>
      <c r="C10" s="394"/>
      <c r="D10" s="20"/>
      <c r="E10" s="20"/>
      <c r="F10" s="27" t="s">
        <v>97</v>
      </c>
      <c r="G10" s="27" t="s">
        <v>98</v>
      </c>
      <c r="H10" s="27" t="s">
        <v>99</v>
      </c>
      <c r="I10" s="20"/>
      <c r="J10" s="45"/>
      <c r="K10" s="20"/>
    </row>
    <row r="11" s="3" customFormat="1" ht="52" customHeight="1" spans="1:11">
      <c r="A11" s="20">
        <v>1</v>
      </c>
      <c r="B11" s="28" t="s">
        <v>2823</v>
      </c>
      <c r="C11" s="108" t="s">
        <v>2824</v>
      </c>
      <c r="D11" s="109" t="s">
        <v>2825</v>
      </c>
      <c r="E11" s="31">
        <v>297.2</v>
      </c>
      <c r="F11" s="32" t="s">
        <v>109</v>
      </c>
      <c r="G11" s="27" t="s">
        <v>110</v>
      </c>
      <c r="H11" s="32" t="s">
        <v>2826</v>
      </c>
      <c r="I11" s="27" t="s">
        <v>106</v>
      </c>
      <c r="J11" s="258" t="s">
        <v>112</v>
      </c>
      <c r="K11" s="48" t="s">
        <v>2827</v>
      </c>
    </row>
    <row r="12" s="3" customFormat="1" ht="98" customHeight="1" spans="1:11">
      <c r="A12" s="20"/>
      <c r="B12" s="28"/>
      <c r="C12" s="109"/>
      <c r="D12" s="109"/>
      <c r="E12" s="30"/>
      <c r="F12" s="32" t="s">
        <v>109</v>
      </c>
      <c r="G12" s="27" t="s">
        <v>113</v>
      </c>
      <c r="H12" s="32" t="s">
        <v>2828</v>
      </c>
      <c r="I12" s="27" t="s">
        <v>106</v>
      </c>
      <c r="J12" s="259" t="s">
        <v>199</v>
      </c>
      <c r="K12" s="48">
        <v>1</v>
      </c>
    </row>
    <row r="13" s="3" customFormat="1" ht="49" customHeight="1" spans="1:11">
      <c r="A13" s="20"/>
      <c r="B13" s="28"/>
      <c r="C13" s="109"/>
      <c r="D13" s="109"/>
      <c r="E13" s="30"/>
      <c r="F13" s="32" t="s">
        <v>109</v>
      </c>
      <c r="G13" s="27" t="s">
        <v>110</v>
      </c>
      <c r="H13" s="32" t="s">
        <v>2829</v>
      </c>
      <c r="I13" s="27" t="s">
        <v>106</v>
      </c>
      <c r="J13" s="258" t="s">
        <v>112</v>
      </c>
      <c r="K13" s="27" t="s">
        <v>2830</v>
      </c>
    </row>
    <row r="14" s="3" customFormat="1" ht="52" customHeight="1" spans="1:11">
      <c r="A14" s="20"/>
      <c r="B14" s="28"/>
      <c r="C14" s="109"/>
      <c r="D14" s="109"/>
      <c r="E14" s="30"/>
      <c r="F14" s="32" t="s">
        <v>103</v>
      </c>
      <c r="G14" s="27" t="s">
        <v>2831</v>
      </c>
      <c r="H14" s="32" t="s">
        <v>2832</v>
      </c>
      <c r="I14" s="27" t="s">
        <v>106</v>
      </c>
      <c r="J14" s="259" t="s">
        <v>107</v>
      </c>
      <c r="K14" s="48" t="s">
        <v>2833</v>
      </c>
    </row>
    <row r="15" s="3" customFormat="1" ht="52" customHeight="1" spans="1:11">
      <c r="A15" s="20"/>
      <c r="B15" s="28"/>
      <c r="C15" s="109"/>
      <c r="D15" s="109"/>
      <c r="E15" s="30"/>
      <c r="F15" s="32" t="s">
        <v>117</v>
      </c>
      <c r="G15" s="27" t="s">
        <v>118</v>
      </c>
      <c r="H15" s="32" t="s">
        <v>2834</v>
      </c>
      <c r="I15" s="27" t="s">
        <v>106</v>
      </c>
      <c r="J15" s="258"/>
      <c r="K15" s="27" t="s">
        <v>2835</v>
      </c>
    </row>
    <row r="16" s="3" customFormat="1" ht="113" customHeight="1" spans="1:11">
      <c r="A16" s="20">
        <v>2</v>
      </c>
      <c r="B16" s="36" t="s">
        <v>2836</v>
      </c>
      <c r="C16" s="108" t="s">
        <v>2837</v>
      </c>
      <c r="D16" s="108" t="s">
        <v>2838</v>
      </c>
      <c r="E16" s="37">
        <v>2</v>
      </c>
      <c r="F16" s="32" t="s">
        <v>109</v>
      </c>
      <c r="G16" s="27" t="s">
        <v>113</v>
      </c>
      <c r="H16" s="27" t="s">
        <v>2839</v>
      </c>
      <c r="I16" s="27" t="s">
        <v>106</v>
      </c>
      <c r="J16" s="259" t="s">
        <v>199</v>
      </c>
      <c r="K16" s="48">
        <v>1</v>
      </c>
    </row>
    <row r="17" s="3" customFormat="1" ht="113" customHeight="1" spans="1:11">
      <c r="A17" s="20"/>
      <c r="B17" s="28"/>
      <c r="C17" s="109"/>
      <c r="D17" s="109"/>
      <c r="E17" s="30"/>
      <c r="F17" s="32" t="s">
        <v>109</v>
      </c>
      <c r="G17" s="27" t="s">
        <v>113</v>
      </c>
      <c r="H17" s="27" t="s">
        <v>1178</v>
      </c>
      <c r="I17" s="27" t="s">
        <v>106</v>
      </c>
      <c r="J17" s="259" t="s">
        <v>199</v>
      </c>
      <c r="K17" s="48">
        <v>1</v>
      </c>
    </row>
    <row r="18" s="3" customFormat="1" ht="52" customHeight="1" spans="1:11">
      <c r="A18" s="20">
        <v>3</v>
      </c>
      <c r="B18" s="36" t="s">
        <v>2840</v>
      </c>
      <c r="C18" s="108" t="s">
        <v>2841</v>
      </c>
      <c r="D18" s="108" t="s">
        <v>2825</v>
      </c>
      <c r="E18" s="37">
        <v>60</v>
      </c>
      <c r="F18" s="32" t="s">
        <v>109</v>
      </c>
      <c r="G18" s="27" t="s">
        <v>110</v>
      </c>
      <c r="H18" s="27" t="s">
        <v>2842</v>
      </c>
      <c r="I18" s="27" t="s">
        <v>106</v>
      </c>
      <c r="J18" s="258" t="s">
        <v>112</v>
      </c>
      <c r="K18" s="48" t="s">
        <v>2009</v>
      </c>
    </row>
    <row r="19" s="3" customFormat="1" ht="52" customHeight="1" spans="1:11">
      <c r="A19" s="20"/>
      <c r="B19" s="28"/>
      <c r="C19" s="109"/>
      <c r="D19" s="109"/>
      <c r="E19" s="30"/>
      <c r="F19" s="32" t="s">
        <v>109</v>
      </c>
      <c r="G19" s="27" t="s">
        <v>110</v>
      </c>
      <c r="H19" s="27" t="s">
        <v>1404</v>
      </c>
      <c r="I19" s="27" t="s">
        <v>106</v>
      </c>
      <c r="J19" s="258" t="s">
        <v>112</v>
      </c>
      <c r="K19" s="48" t="s">
        <v>1127</v>
      </c>
    </row>
    <row r="20" s="3" customFormat="1" ht="52" customHeight="1" spans="1:11">
      <c r="A20" s="20"/>
      <c r="B20" s="28"/>
      <c r="C20" s="109"/>
      <c r="D20" s="109"/>
      <c r="E20" s="30"/>
      <c r="F20" s="32" t="s">
        <v>109</v>
      </c>
      <c r="G20" s="27" t="s">
        <v>113</v>
      </c>
      <c r="H20" s="27" t="s">
        <v>2839</v>
      </c>
      <c r="I20" s="27" t="s">
        <v>106</v>
      </c>
      <c r="J20" s="48" t="s">
        <v>199</v>
      </c>
      <c r="K20" s="48">
        <v>1</v>
      </c>
    </row>
    <row r="21" s="3" customFormat="1" ht="52" customHeight="1" spans="1:11">
      <c r="A21" s="20"/>
      <c r="B21" s="28"/>
      <c r="C21" s="109"/>
      <c r="D21" s="109"/>
      <c r="E21" s="30"/>
      <c r="F21" s="32" t="s">
        <v>103</v>
      </c>
      <c r="G21" s="27" t="s">
        <v>2831</v>
      </c>
      <c r="H21" s="27" t="s">
        <v>2843</v>
      </c>
      <c r="I21" s="27" t="s">
        <v>106</v>
      </c>
      <c r="J21" s="259" t="s">
        <v>107</v>
      </c>
      <c r="K21" s="48" t="s">
        <v>424</v>
      </c>
    </row>
    <row r="22" s="3" customFormat="1" ht="106" customHeight="1" spans="1:11">
      <c r="A22" s="20"/>
      <c r="B22" s="28"/>
      <c r="C22" s="109"/>
      <c r="D22" s="109"/>
      <c r="E22" s="30"/>
      <c r="F22" s="32" t="s">
        <v>117</v>
      </c>
      <c r="G22" s="27" t="s">
        <v>118</v>
      </c>
      <c r="H22" s="27" t="s">
        <v>2844</v>
      </c>
      <c r="I22" s="27" t="s">
        <v>106</v>
      </c>
      <c r="J22" s="48"/>
      <c r="K22" s="27" t="s">
        <v>1917</v>
      </c>
    </row>
    <row r="23" s="3" customFormat="1" ht="103" customHeight="1" spans="1:11">
      <c r="A23" s="20">
        <v>4</v>
      </c>
      <c r="B23" s="36" t="s">
        <v>2845</v>
      </c>
      <c r="C23" s="108" t="s">
        <v>2846</v>
      </c>
      <c r="D23" s="108" t="s">
        <v>2825</v>
      </c>
      <c r="E23" s="37">
        <v>20</v>
      </c>
      <c r="F23" s="32" t="s">
        <v>109</v>
      </c>
      <c r="G23" s="27" t="s">
        <v>110</v>
      </c>
      <c r="H23" s="27" t="s">
        <v>2847</v>
      </c>
      <c r="I23" s="27" t="s">
        <v>106</v>
      </c>
      <c r="J23" s="48" t="s">
        <v>112</v>
      </c>
      <c r="K23" s="27" t="s">
        <v>1127</v>
      </c>
    </row>
    <row r="24" s="3" customFormat="1" ht="117" customHeight="1" spans="1:11">
      <c r="A24" s="20"/>
      <c r="B24" s="28"/>
      <c r="C24" s="109"/>
      <c r="D24" s="109"/>
      <c r="E24" s="30"/>
      <c r="F24" s="32" t="s">
        <v>109</v>
      </c>
      <c r="G24" s="27" t="s">
        <v>113</v>
      </c>
      <c r="H24" s="27" t="s">
        <v>2839</v>
      </c>
      <c r="I24" s="27" t="s">
        <v>106</v>
      </c>
      <c r="J24" s="259" t="s">
        <v>199</v>
      </c>
      <c r="K24" s="48">
        <v>1</v>
      </c>
    </row>
    <row r="25" s="3" customFormat="1" ht="83" customHeight="1" spans="1:11">
      <c r="A25" s="20">
        <v>5</v>
      </c>
      <c r="B25" s="36" t="s">
        <v>2848</v>
      </c>
      <c r="C25" s="108" t="s">
        <v>2849</v>
      </c>
      <c r="D25" s="108" t="s">
        <v>2850</v>
      </c>
      <c r="E25" s="37">
        <v>18</v>
      </c>
      <c r="F25" s="32" t="s">
        <v>109</v>
      </c>
      <c r="G25" s="27" t="s">
        <v>110</v>
      </c>
      <c r="H25" s="27" t="s">
        <v>2851</v>
      </c>
      <c r="I25" s="27" t="s">
        <v>106</v>
      </c>
      <c r="J25" s="259" t="s">
        <v>107</v>
      </c>
      <c r="K25" s="48" t="s">
        <v>289</v>
      </c>
    </row>
    <row r="26" s="3" customFormat="1" ht="96" customHeight="1" spans="1:11">
      <c r="A26" s="20"/>
      <c r="B26" s="28"/>
      <c r="C26" s="109"/>
      <c r="D26" s="109"/>
      <c r="E26" s="30"/>
      <c r="F26" s="32" t="s">
        <v>109</v>
      </c>
      <c r="G26" s="27" t="s">
        <v>113</v>
      </c>
      <c r="H26" s="27" t="s">
        <v>1744</v>
      </c>
      <c r="I26" s="27" t="s">
        <v>106</v>
      </c>
      <c r="J26" s="48" t="s">
        <v>199</v>
      </c>
      <c r="K26" s="48">
        <v>1</v>
      </c>
    </row>
    <row r="27" s="3" customFormat="1" ht="130" customHeight="1" spans="1:11">
      <c r="A27" s="20">
        <v>6</v>
      </c>
      <c r="B27" s="36" t="s">
        <v>2852</v>
      </c>
      <c r="C27" s="108" t="s">
        <v>2853</v>
      </c>
      <c r="D27" s="108" t="s">
        <v>2854</v>
      </c>
      <c r="E27" s="37">
        <v>20</v>
      </c>
      <c r="F27" s="32" t="s">
        <v>109</v>
      </c>
      <c r="G27" s="27" t="s">
        <v>113</v>
      </c>
      <c r="H27" s="27" t="s">
        <v>2839</v>
      </c>
      <c r="I27" s="27" t="s">
        <v>106</v>
      </c>
      <c r="J27" s="48" t="s">
        <v>199</v>
      </c>
      <c r="K27" s="48">
        <v>1</v>
      </c>
    </row>
    <row r="28" s="3" customFormat="1" ht="182" customHeight="1" spans="1:11">
      <c r="A28" s="20"/>
      <c r="B28" s="28"/>
      <c r="C28" s="109"/>
      <c r="D28" s="109"/>
      <c r="E28" s="30"/>
      <c r="F28" s="32" t="s">
        <v>109</v>
      </c>
      <c r="G28" s="27" t="s">
        <v>115</v>
      </c>
      <c r="H28" s="27" t="s">
        <v>2855</v>
      </c>
      <c r="I28" s="27" t="s">
        <v>106</v>
      </c>
      <c r="J28" s="48" t="s">
        <v>199</v>
      </c>
      <c r="K28" s="27" t="s">
        <v>246</v>
      </c>
    </row>
    <row r="29" s="3" customFormat="1" ht="52" customHeight="1" spans="1:11">
      <c r="A29" s="20">
        <v>7</v>
      </c>
      <c r="B29" s="36" t="s">
        <v>2856</v>
      </c>
      <c r="C29" s="108" t="s">
        <v>2857</v>
      </c>
      <c r="D29" s="108" t="s">
        <v>2858</v>
      </c>
      <c r="E29" s="37">
        <v>213.29</v>
      </c>
      <c r="F29" s="32" t="s">
        <v>109</v>
      </c>
      <c r="G29" s="27" t="s">
        <v>110</v>
      </c>
      <c r="H29" s="32" t="s">
        <v>2859</v>
      </c>
      <c r="I29" s="395" t="s">
        <v>106</v>
      </c>
      <c r="J29" s="258" t="s">
        <v>112</v>
      </c>
      <c r="K29" s="27" t="s">
        <v>2860</v>
      </c>
    </row>
    <row r="30" s="3" customFormat="1" ht="52" customHeight="1" spans="1:11">
      <c r="A30" s="20"/>
      <c r="B30" s="28"/>
      <c r="C30" s="109"/>
      <c r="D30" s="109"/>
      <c r="E30" s="30"/>
      <c r="F30" s="32" t="s">
        <v>109</v>
      </c>
      <c r="G30" s="27" t="s">
        <v>110</v>
      </c>
      <c r="H30" s="32" t="s">
        <v>2861</v>
      </c>
      <c r="I30" s="395" t="s">
        <v>106</v>
      </c>
      <c r="J30" s="258" t="s">
        <v>112</v>
      </c>
      <c r="K30" s="27" t="s">
        <v>2860</v>
      </c>
    </row>
    <row r="31" s="3" customFormat="1" ht="52" customHeight="1" spans="1:11">
      <c r="A31" s="20"/>
      <c r="B31" s="28"/>
      <c r="C31" s="109"/>
      <c r="D31" s="109"/>
      <c r="E31" s="30"/>
      <c r="F31" s="32" t="s">
        <v>109</v>
      </c>
      <c r="G31" s="27" t="s">
        <v>113</v>
      </c>
      <c r="H31" s="27" t="s">
        <v>2839</v>
      </c>
      <c r="I31" s="27" t="s">
        <v>106</v>
      </c>
      <c r="J31" s="48" t="s">
        <v>199</v>
      </c>
      <c r="K31" s="48">
        <v>1</v>
      </c>
    </row>
    <row r="32" s="3" customFormat="1" ht="52" customHeight="1" spans="1:11">
      <c r="A32" s="20"/>
      <c r="B32" s="28"/>
      <c r="C32" s="109"/>
      <c r="D32" s="109"/>
      <c r="E32" s="30"/>
      <c r="F32" s="32" t="s">
        <v>103</v>
      </c>
      <c r="G32" s="32" t="s">
        <v>104</v>
      </c>
      <c r="H32" s="32" t="s">
        <v>2862</v>
      </c>
      <c r="I32" s="32" t="s">
        <v>106</v>
      </c>
      <c r="J32" s="32" t="s">
        <v>107</v>
      </c>
      <c r="K32" s="32" t="s">
        <v>2863</v>
      </c>
    </row>
    <row r="33" s="3" customFormat="1" ht="98" customHeight="1" spans="1:11">
      <c r="A33" s="20"/>
      <c r="B33" s="28"/>
      <c r="C33" s="109"/>
      <c r="D33" s="109"/>
      <c r="E33" s="30"/>
      <c r="F33" s="32" t="s">
        <v>117</v>
      </c>
      <c r="G33" s="27" t="s">
        <v>118</v>
      </c>
      <c r="H33" s="27" t="s">
        <v>2844</v>
      </c>
      <c r="I33" s="27" t="s">
        <v>106</v>
      </c>
      <c r="J33" s="48"/>
      <c r="K33" s="27" t="s">
        <v>1917</v>
      </c>
    </row>
    <row r="34" s="3" customFormat="1" ht="52" customHeight="1" spans="1:11">
      <c r="A34" s="20">
        <v>8</v>
      </c>
      <c r="B34" s="36" t="s">
        <v>2864</v>
      </c>
      <c r="C34" s="108" t="s">
        <v>2865</v>
      </c>
      <c r="D34" s="108" t="s">
        <v>2866</v>
      </c>
      <c r="E34" s="29">
        <v>218.1</v>
      </c>
      <c r="F34" s="32" t="s">
        <v>109</v>
      </c>
      <c r="G34" s="27" t="s">
        <v>110</v>
      </c>
      <c r="H34" s="27" t="s">
        <v>2867</v>
      </c>
      <c r="I34" s="395" t="s">
        <v>106</v>
      </c>
      <c r="J34" s="27" t="s">
        <v>166</v>
      </c>
      <c r="K34" s="27" t="s">
        <v>2868</v>
      </c>
    </row>
    <row r="35" s="3" customFormat="1" ht="52" customHeight="1" spans="1:11">
      <c r="A35" s="20"/>
      <c r="B35" s="28"/>
      <c r="C35" s="109"/>
      <c r="D35" s="109"/>
      <c r="E35" s="30"/>
      <c r="F35" s="32" t="s">
        <v>109</v>
      </c>
      <c r="G35" s="27" t="s">
        <v>110</v>
      </c>
      <c r="H35" s="27" t="s">
        <v>2869</v>
      </c>
      <c r="I35" s="395" t="s">
        <v>106</v>
      </c>
      <c r="J35" s="27" t="s">
        <v>166</v>
      </c>
      <c r="K35" s="27" t="s">
        <v>2870</v>
      </c>
    </row>
    <row r="36" s="3" customFormat="1" ht="52" customHeight="1" spans="1:11">
      <c r="A36" s="20"/>
      <c r="B36" s="28"/>
      <c r="C36" s="109"/>
      <c r="D36" s="109"/>
      <c r="E36" s="30"/>
      <c r="F36" s="32" t="s">
        <v>109</v>
      </c>
      <c r="G36" s="27" t="s">
        <v>113</v>
      </c>
      <c r="H36" s="27" t="s">
        <v>2871</v>
      </c>
      <c r="I36" s="395" t="s">
        <v>106</v>
      </c>
      <c r="J36" s="27"/>
      <c r="K36" s="27" t="s">
        <v>106</v>
      </c>
    </row>
    <row r="37" s="3" customFormat="1" ht="52" customHeight="1" spans="1:11">
      <c r="A37" s="20"/>
      <c r="B37" s="28"/>
      <c r="C37" s="109"/>
      <c r="D37" s="109"/>
      <c r="E37" s="30"/>
      <c r="F37" s="32" t="s">
        <v>103</v>
      </c>
      <c r="G37" s="27" t="s">
        <v>104</v>
      </c>
      <c r="H37" s="27" t="s">
        <v>2211</v>
      </c>
      <c r="I37" s="395" t="s">
        <v>106</v>
      </c>
      <c r="J37" s="48" t="s">
        <v>107</v>
      </c>
      <c r="K37" s="27" t="s">
        <v>2872</v>
      </c>
    </row>
    <row r="38" s="3" customFormat="1" ht="52" customHeight="1" spans="1:11">
      <c r="A38" s="20"/>
      <c r="B38" s="34"/>
      <c r="C38" s="110"/>
      <c r="D38" s="110"/>
      <c r="E38" s="35"/>
      <c r="F38" s="32" t="s">
        <v>117</v>
      </c>
      <c r="G38" s="27" t="s">
        <v>181</v>
      </c>
      <c r="H38" s="27" t="s">
        <v>2873</v>
      </c>
      <c r="I38" s="395" t="s">
        <v>106</v>
      </c>
      <c r="J38" s="48"/>
      <c r="K38" s="27" t="s">
        <v>106</v>
      </c>
    </row>
    <row r="39" s="3" customFormat="1" ht="88" customHeight="1" spans="1:11">
      <c r="A39" s="20">
        <v>9</v>
      </c>
      <c r="B39" s="36" t="s">
        <v>2874</v>
      </c>
      <c r="C39" s="108" t="s">
        <v>2875</v>
      </c>
      <c r="D39" s="108" t="s">
        <v>2858</v>
      </c>
      <c r="E39" s="29">
        <v>132.94</v>
      </c>
      <c r="F39" s="32" t="s">
        <v>109</v>
      </c>
      <c r="G39" s="27" t="s">
        <v>113</v>
      </c>
      <c r="H39" s="27" t="s">
        <v>2839</v>
      </c>
      <c r="I39" s="27" t="s">
        <v>106</v>
      </c>
      <c r="J39" s="27" t="s">
        <v>199</v>
      </c>
      <c r="K39" s="48">
        <v>1</v>
      </c>
    </row>
    <row r="40" s="3" customFormat="1" ht="88" customHeight="1" spans="1:11">
      <c r="A40" s="20"/>
      <c r="B40" s="28"/>
      <c r="C40" s="109"/>
      <c r="D40" s="109"/>
      <c r="E40" s="30"/>
      <c r="F40" s="32" t="s">
        <v>109</v>
      </c>
      <c r="G40" s="27" t="s">
        <v>115</v>
      </c>
      <c r="H40" s="27" t="s">
        <v>2876</v>
      </c>
      <c r="I40" s="27" t="s">
        <v>106</v>
      </c>
      <c r="J40" s="27" t="s">
        <v>199</v>
      </c>
      <c r="K40" s="27" t="s">
        <v>246</v>
      </c>
    </row>
    <row r="41" s="3" customFormat="1" ht="88" customHeight="1" spans="1:11">
      <c r="A41" s="20"/>
      <c r="B41" s="28"/>
      <c r="C41" s="109"/>
      <c r="D41" s="109"/>
      <c r="E41" s="30"/>
      <c r="F41" s="32" t="s">
        <v>109</v>
      </c>
      <c r="G41" s="27" t="s">
        <v>110</v>
      </c>
      <c r="H41" s="27" t="s">
        <v>2877</v>
      </c>
      <c r="I41" s="27" t="s">
        <v>106</v>
      </c>
      <c r="J41" s="27" t="str">
        <f>J42</f>
        <v>≤</v>
      </c>
      <c r="K41" s="27" t="s">
        <v>719</v>
      </c>
    </row>
    <row r="42" s="3" customFormat="1" ht="88" customHeight="1" spans="1:11">
      <c r="A42" s="20"/>
      <c r="B42" s="28"/>
      <c r="C42" s="109"/>
      <c r="D42" s="109"/>
      <c r="E42" s="30"/>
      <c r="F42" s="32" t="s">
        <v>103</v>
      </c>
      <c r="G42" s="27" t="s">
        <v>104</v>
      </c>
      <c r="H42" s="27" t="s">
        <v>2878</v>
      </c>
      <c r="I42" s="27" t="s">
        <v>106</v>
      </c>
      <c r="J42" s="27" t="s">
        <v>107</v>
      </c>
      <c r="K42" s="27" t="s">
        <v>2879</v>
      </c>
    </row>
    <row r="43" s="3" customFormat="1" ht="88" customHeight="1" spans="1:11">
      <c r="A43" s="20"/>
      <c r="B43" s="28"/>
      <c r="C43" s="109"/>
      <c r="D43" s="109"/>
      <c r="E43" s="30"/>
      <c r="F43" s="32" t="s">
        <v>117</v>
      </c>
      <c r="G43" s="27" t="s">
        <v>118</v>
      </c>
      <c r="H43" s="27" t="s">
        <v>2880</v>
      </c>
      <c r="I43" s="27" t="s">
        <v>106</v>
      </c>
      <c r="J43" s="27" t="s">
        <v>112</v>
      </c>
      <c r="K43" s="27" t="s">
        <v>246</v>
      </c>
    </row>
    <row r="44" s="3" customFormat="1" ht="73" customHeight="1" spans="1:11">
      <c r="A44" s="20">
        <v>10</v>
      </c>
      <c r="B44" s="36" t="s">
        <v>2881</v>
      </c>
      <c r="C44" s="108" t="s">
        <v>2882</v>
      </c>
      <c r="D44" s="108" t="s">
        <v>2883</v>
      </c>
      <c r="E44" s="37">
        <v>0.4</v>
      </c>
      <c r="F44" s="32" t="s">
        <v>109</v>
      </c>
      <c r="G44" s="27" t="s">
        <v>113</v>
      </c>
      <c r="H44" s="27" t="s">
        <v>2839</v>
      </c>
      <c r="I44" s="27" t="s">
        <v>274</v>
      </c>
      <c r="J44" s="48" t="s">
        <v>199</v>
      </c>
      <c r="K44" s="48">
        <v>1</v>
      </c>
    </row>
    <row r="45" s="3" customFormat="1" ht="73" customHeight="1" spans="1:11">
      <c r="A45" s="20"/>
      <c r="B45" s="28"/>
      <c r="C45" s="109"/>
      <c r="D45" s="109"/>
      <c r="E45" s="30"/>
      <c r="F45" s="32" t="s">
        <v>109</v>
      </c>
      <c r="G45" s="27" t="s">
        <v>110</v>
      </c>
      <c r="H45" s="27" t="s">
        <v>2884</v>
      </c>
      <c r="I45" s="27" t="s">
        <v>274</v>
      </c>
      <c r="J45" s="48" t="s">
        <v>112</v>
      </c>
      <c r="K45" s="27" t="s">
        <v>241</v>
      </c>
    </row>
    <row r="46" s="3" customFormat="1" ht="52" customHeight="1" spans="1:11">
      <c r="A46" s="20">
        <v>11</v>
      </c>
      <c r="B46" s="36" t="s">
        <v>2885</v>
      </c>
      <c r="C46" s="108" t="s">
        <v>2886</v>
      </c>
      <c r="D46" s="108" t="s">
        <v>2887</v>
      </c>
      <c r="E46" s="37">
        <v>0.36</v>
      </c>
      <c r="F46" s="32" t="s">
        <v>109</v>
      </c>
      <c r="G46" s="27" t="s">
        <v>110</v>
      </c>
      <c r="H46" s="27" t="s">
        <v>1121</v>
      </c>
      <c r="I46" s="27" t="s">
        <v>274</v>
      </c>
      <c r="J46" s="48" t="s">
        <v>199</v>
      </c>
      <c r="K46" s="48" t="s">
        <v>461</v>
      </c>
    </row>
    <row r="47" s="3" customFormat="1" ht="52" customHeight="1" spans="1:11">
      <c r="A47" s="20"/>
      <c r="B47" s="28"/>
      <c r="C47" s="109"/>
      <c r="D47" s="109"/>
      <c r="E47" s="30"/>
      <c r="F47" s="32" t="s">
        <v>109</v>
      </c>
      <c r="G47" s="27" t="s">
        <v>113</v>
      </c>
      <c r="H47" s="27" t="s">
        <v>457</v>
      </c>
      <c r="I47" s="27" t="s">
        <v>274</v>
      </c>
      <c r="J47" s="48" t="s">
        <v>199</v>
      </c>
      <c r="K47" s="48">
        <v>1</v>
      </c>
    </row>
    <row r="48" s="3" customFormat="1" ht="96" customHeight="1" spans="1:11">
      <c r="A48" s="20">
        <v>12</v>
      </c>
      <c r="B48" s="36" t="s">
        <v>2888</v>
      </c>
      <c r="C48" s="108" t="s">
        <v>2889</v>
      </c>
      <c r="D48" s="108" t="s">
        <v>2890</v>
      </c>
      <c r="E48" s="37">
        <v>9</v>
      </c>
      <c r="F48" s="32" t="s">
        <v>109</v>
      </c>
      <c r="G48" s="27" t="s">
        <v>110</v>
      </c>
      <c r="H48" s="27" t="s">
        <v>1375</v>
      </c>
      <c r="I48" s="27" t="s">
        <v>274</v>
      </c>
      <c r="J48" s="27" t="s">
        <v>199</v>
      </c>
      <c r="K48" s="27" t="s">
        <v>219</v>
      </c>
    </row>
    <row r="49" s="3" customFormat="1" ht="96" customHeight="1" spans="1:11">
      <c r="A49" s="20"/>
      <c r="B49" s="28"/>
      <c r="C49" s="109"/>
      <c r="D49" s="109"/>
      <c r="E49" s="30"/>
      <c r="F49" s="32" t="s">
        <v>109</v>
      </c>
      <c r="G49" s="27" t="s">
        <v>113</v>
      </c>
      <c r="H49" s="27" t="s">
        <v>457</v>
      </c>
      <c r="I49" s="27" t="s">
        <v>274</v>
      </c>
      <c r="J49" s="48" t="s">
        <v>199</v>
      </c>
      <c r="K49" s="48">
        <v>1</v>
      </c>
    </row>
    <row r="50" s="3" customFormat="1" ht="72" customHeight="1" spans="1:11">
      <c r="A50" s="20">
        <v>13</v>
      </c>
      <c r="B50" s="36" t="s">
        <v>2891</v>
      </c>
      <c r="C50" s="108" t="s">
        <v>2892</v>
      </c>
      <c r="D50" s="108" t="s">
        <v>2893</v>
      </c>
      <c r="E50" s="37">
        <v>500</v>
      </c>
      <c r="F50" s="32" t="s">
        <v>109</v>
      </c>
      <c r="G50" s="27" t="s">
        <v>110</v>
      </c>
      <c r="H50" s="27" t="s">
        <v>2894</v>
      </c>
      <c r="I50" s="27" t="s">
        <v>106</v>
      </c>
      <c r="J50" s="48" t="s">
        <v>199</v>
      </c>
      <c r="K50" s="48">
        <v>1</v>
      </c>
    </row>
    <row r="51" s="3" customFormat="1" ht="72" customHeight="1" spans="1:11">
      <c r="A51" s="20"/>
      <c r="B51" s="28"/>
      <c r="C51" s="109"/>
      <c r="D51" s="109"/>
      <c r="E51" s="30"/>
      <c r="F51" s="32" t="s">
        <v>109</v>
      </c>
      <c r="G51" s="27" t="s">
        <v>110</v>
      </c>
      <c r="H51" s="27" t="s">
        <v>2895</v>
      </c>
      <c r="I51" s="27" t="s">
        <v>106</v>
      </c>
      <c r="J51" s="48" t="s">
        <v>264</v>
      </c>
      <c r="K51" s="27" t="s">
        <v>2896</v>
      </c>
    </row>
    <row r="52" s="3" customFormat="1" ht="72" customHeight="1" spans="1:11">
      <c r="A52" s="20"/>
      <c r="B52" s="28"/>
      <c r="C52" s="109"/>
      <c r="D52" s="109"/>
      <c r="E52" s="30"/>
      <c r="F52" s="32" t="s">
        <v>109</v>
      </c>
      <c r="G52" s="27" t="s">
        <v>113</v>
      </c>
      <c r="H52" s="27" t="s">
        <v>2897</v>
      </c>
      <c r="I52" s="27" t="s">
        <v>106</v>
      </c>
      <c r="J52" s="48" t="s">
        <v>1776</v>
      </c>
      <c r="K52" s="27" t="s">
        <v>2898</v>
      </c>
    </row>
    <row r="53" s="3" customFormat="1" ht="72" customHeight="1" spans="1:11">
      <c r="A53" s="20"/>
      <c r="B53" s="28"/>
      <c r="C53" s="109"/>
      <c r="D53" s="109"/>
      <c r="E53" s="30"/>
      <c r="F53" s="32" t="s">
        <v>103</v>
      </c>
      <c r="G53" s="27" t="s">
        <v>1557</v>
      </c>
      <c r="H53" s="27" t="s">
        <v>2899</v>
      </c>
      <c r="I53" s="27" t="s">
        <v>106</v>
      </c>
      <c r="J53" s="27" t="s">
        <v>1776</v>
      </c>
      <c r="K53" s="27" t="s">
        <v>2900</v>
      </c>
    </row>
    <row r="54" s="3" customFormat="1" ht="72" customHeight="1" spans="1:11">
      <c r="A54" s="20"/>
      <c r="B54" s="34"/>
      <c r="C54" s="110"/>
      <c r="D54" s="110"/>
      <c r="E54" s="35"/>
      <c r="F54" s="32" t="s">
        <v>117</v>
      </c>
      <c r="G54" s="27" t="s">
        <v>2901</v>
      </c>
      <c r="H54" s="27" t="s">
        <v>2902</v>
      </c>
      <c r="I54" s="27" t="s">
        <v>106</v>
      </c>
      <c r="J54" s="27" t="s">
        <v>1776</v>
      </c>
      <c r="K54" s="48">
        <v>0.6</v>
      </c>
    </row>
    <row r="55" s="3" customFormat="1" ht="52" customHeight="1" spans="1:11">
      <c r="A55" s="20">
        <v>14</v>
      </c>
      <c r="B55" s="36" t="s">
        <v>2903</v>
      </c>
      <c r="C55" s="108" t="s">
        <v>2904</v>
      </c>
      <c r="D55" s="108" t="s">
        <v>2905</v>
      </c>
      <c r="E55" s="37">
        <v>250</v>
      </c>
      <c r="F55" s="32" t="s">
        <v>109</v>
      </c>
      <c r="G55" s="27" t="s">
        <v>110</v>
      </c>
      <c r="H55" s="27" t="s">
        <v>2906</v>
      </c>
      <c r="I55" s="27" t="s">
        <v>106</v>
      </c>
      <c r="J55" s="27" t="s">
        <v>1776</v>
      </c>
      <c r="K55" s="27" t="s">
        <v>2907</v>
      </c>
    </row>
    <row r="56" s="3" customFormat="1" ht="52" customHeight="1" spans="1:11">
      <c r="A56" s="20"/>
      <c r="B56" s="28"/>
      <c r="C56" s="109"/>
      <c r="D56" s="109"/>
      <c r="E56" s="30"/>
      <c r="F56" s="32" t="s">
        <v>109</v>
      </c>
      <c r="G56" s="27" t="s">
        <v>110</v>
      </c>
      <c r="H56" s="27" t="s">
        <v>2908</v>
      </c>
      <c r="I56" s="27" t="s">
        <v>106</v>
      </c>
      <c r="J56" s="27" t="s">
        <v>264</v>
      </c>
      <c r="K56" s="27" t="s">
        <v>2909</v>
      </c>
    </row>
    <row r="57" s="3" customFormat="1" ht="52" customHeight="1" spans="1:11">
      <c r="A57" s="20"/>
      <c r="B57" s="28"/>
      <c r="C57" s="109"/>
      <c r="D57" s="109"/>
      <c r="E57" s="30"/>
      <c r="F57" s="32" t="s">
        <v>109</v>
      </c>
      <c r="G57" s="27" t="s">
        <v>113</v>
      </c>
      <c r="H57" s="27" t="s">
        <v>2897</v>
      </c>
      <c r="I57" s="27" t="s">
        <v>106</v>
      </c>
      <c r="J57" s="48" t="s">
        <v>1776</v>
      </c>
      <c r="K57" s="27" t="s">
        <v>2898</v>
      </c>
    </row>
    <row r="58" s="3" customFormat="1" ht="52" customHeight="1" spans="1:11">
      <c r="A58" s="20"/>
      <c r="B58" s="28"/>
      <c r="C58" s="109"/>
      <c r="D58" s="109"/>
      <c r="E58" s="30"/>
      <c r="F58" s="32" t="s">
        <v>103</v>
      </c>
      <c r="G58" s="27" t="s">
        <v>1557</v>
      </c>
      <c r="H58" s="27" t="s">
        <v>2899</v>
      </c>
      <c r="I58" s="27" t="s">
        <v>106</v>
      </c>
      <c r="J58" s="27" t="s">
        <v>1776</v>
      </c>
      <c r="K58" s="27" t="s">
        <v>2900</v>
      </c>
    </row>
    <row r="59" s="3" customFormat="1" ht="52" customHeight="1" spans="1:11">
      <c r="A59" s="20"/>
      <c r="B59" s="34"/>
      <c r="C59" s="110"/>
      <c r="D59" s="110"/>
      <c r="E59" s="35"/>
      <c r="F59" s="32" t="s">
        <v>117</v>
      </c>
      <c r="G59" s="27" t="s">
        <v>2901</v>
      </c>
      <c r="H59" s="27" t="s">
        <v>2902</v>
      </c>
      <c r="I59" s="27" t="s">
        <v>106</v>
      </c>
      <c r="J59" s="27" t="s">
        <v>1776</v>
      </c>
      <c r="K59" s="48">
        <v>0.6</v>
      </c>
    </row>
    <row r="60" s="3" customFormat="1" ht="92" customHeight="1" spans="1:11">
      <c r="A60" s="20">
        <v>15</v>
      </c>
      <c r="B60" s="36" t="s">
        <v>2910</v>
      </c>
      <c r="C60" s="108" t="s">
        <v>2911</v>
      </c>
      <c r="D60" s="108" t="s">
        <v>2912</v>
      </c>
      <c r="E60" s="37">
        <v>38240</v>
      </c>
      <c r="F60" s="32" t="s">
        <v>109</v>
      </c>
      <c r="G60" s="27" t="s">
        <v>110</v>
      </c>
      <c r="H60" s="27" t="s">
        <v>2913</v>
      </c>
      <c r="I60" s="27" t="s">
        <v>106</v>
      </c>
      <c r="J60" s="48" t="s">
        <v>166</v>
      </c>
      <c r="K60" s="27" t="s">
        <v>2914</v>
      </c>
    </row>
    <row r="61" s="3" customFormat="1" ht="107" customHeight="1" spans="1:11">
      <c r="A61" s="20"/>
      <c r="B61" s="28"/>
      <c r="C61" s="109"/>
      <c r="D61" s="109"/>
      <c r="E61" s="30"/>
      <c r="F61" s="32" t="s">
        <v>109</v>
      </c>
      <c r="G61" s="27" t="s">
        <v>110</v>
      </c>
      <c r="H61" s="27" t="s">
        <v>2915</v>
      </c>
      <c r="I61" s="27" t="s">
        <v>106</v>
      </c>
      <c r="J61" s="48" t="s">
        <v>166</v>
      </c>
      <c r="K61" s="27" t="s">
        <v>2916</v>
      </c>
    </row>
    <row r="62" s="3" customFormat="1" ht="126" customHeight="1" spans="1:11">
      <c r="A62" s="20"/>
      <c r="B62" s="28"/>
      <c r="C62" s="109"/>
      <c r="D62" s="109"/>
      <c r="E62" s="30"/>
      <c r="F62" s="32" t="s">
        <v>109</v>
      </c>
      <c r="G62" s="27" t="s">
        <v>113</v>
      </c>
      <c r="H62" s="27" t="s">
        <v>989</v>
      </c>
      <c r="I62" s="27" t="s">
        <v>106</v>
      </c>
      <c r="J62" s="48" t="s">
        <v>166</v>
      </c>
      <c r="K62" s="48">
        <v>1</v>
      </c>
    </row>
    <row r="63" s="3" customFormat="1" ht="118" customHeight="1" spans="1:11">
      <c r="A63" s="20"/>
      <c r="B63" s="28"/>
      <c r="C63" s="109"/>
      <c r="D63" s="109"/>
      <c r="E63" s="30"/>
      <c r="F63" s="32" t="s">
        <v>103</v>
      </c>
      <c r="G63" s="27" t="s">
        <v>104</v>
      </c>
      <c r="H63" s="27" t="s">
        <v>2211</v>
      </c>
      <c r="I63" s="27" t="s">
        <v>106</v>
      </c>
      <c r="J63" s="48" t="s">
        <v>107</v>
      </c>
      <c r="K63" s="27" t="s">
        <v>2917</v>
      </c>
    </row>
    <row r="64" s="3" customFormat="1" ht="107" customHeight="1" spans="1:11">
      <c r="A64" s="20"/>
      <c r="B64" s="34"/>
      <c r="C64" s="110"/>
      <c r="D64" s="110"/>
      <c r="E64" s="35"/>
      <c r="F64" s="32" t="s">
        <v>117</v>
      </c>
      <c r="G64" s="27" t="s">
        <v>181</v>
      </c>
      <c r="H64" s="32" t="s">
        <v>2918</v>
      </c>
      <c r="I64" s="27" t="s">
        <v>106</v>
      </c>
      <c r="J64" s="48"/>
      <c r="K64" s="27" t="s">
        <v>1917</v>
      </c>
    </row>
    <row r="65" s="3" customFormat="1" ht="106" customHeight="1" spans="1:11">
      <c r="A65" s="20">
        <v>16</v>
      </c>
      <c r="B65" s="36" t="s">
        <v>2919</v>
      </c>
      <c r="C65" s="108" t="s">
        <v>2920</v>
      </c>
      <c r="D65" s="108" t="s">
        <v>2921</v>
      </c>
      <c r="E65" s="37">
        <v>13900</v>
      </c>
      <c r="F65" s="32" t="s">
        <v>109</v>
      </c>
      <c r="G65" s="27" t="s">
        <v>110</v>
      </c>
      <c r="H65" s="27" t="s">
        <v>2913</v>
      </c>
      <c r="I65" s="27" t="s">
        <v>106</v>
      </c>
      <c r="J65" s="48" t="s">
        <v>199</v>
      </c>
      <c r="K65" s="27" t="s">
        <v>2922</v>
      </c>
    </row>
    <row r="66" s="3" customFormat="1" ht="106" customHeight="1" spans="1:11">
      <c r="A66" s="20"/>
      <c r="B66" s="28"/>
      <c r="C66" s="109"/>
      <c r="D66" s="109"/>
      <c r="E66" s="30"/>
      <c r="F66" s="32" t="s">
        <v>109</v>
      </c>
      <c r="G66" s="27" t="s">
        <v>110</v>
      </c>
      <c r="H66" s="27" t="s">
        <v>2915</v>
      </c>
      <c r="I66" s="27" t="s">
        <v>106</v>
      </c>
      <c r="J66" s="48" t="s">
        <v>166</v>
      </c>
      <c r="K66" s="27" t="s">
        <v>2923</v>
      </c>
    </row>
    <row r="67" s="3" customFormat="1" ht="106" customHeight="1" spans="1:11">
      <c r="A67" s="20"/>
      <c r="B67" s="28"/>
      <c r="C67" s="109"/>
      <c r="D67" s="109"/>
      <c r="E67" s="30"/>
      <c r="F67" s="32" t="s">
        <v>109</v>
      </c>
      <c r="G67" s="27" t="s">
        <v>113</v>
      </c>
      <c r="H67" s="27" t="s">
        <v>989</v>
      </c>
      <c r="I67" s="27" t="s">
        <v>106</v>
      </c>
      <c r="J67" s="48" t="s">
        <v>166</v>
      </c>
      <c r="K67" s="48">
        <v>1</v>
      </c>
    </row>
    <row r="68" s="3" customFormat="1" ht="106" customHeight="1" spans="1:11">
      <c r="A68" s="20"/>
      <c r="B68" s="28"/>
      <c r="C68" s="109"/>
      <c r="D68" s="109"/>
      <c r="E68" s="30"/>
      <c r="F68" s="32" t="s">
        <v>103</v>
      </c>
      <c r="G68" s="27" t="s">
        <v>104</v>
      </c>
      <c r="H68" s="27" t="s">
        <v>2211</v>
      </c>
      <c r="I68" s="27" t="s">
        <v>106</v>
      </c>
      <c r="J68" s="48" t="s">
        <v>107</v>
      </c>
      <c r="K68" s="27" t="s">
        <v>2924</v>
      </c>
    </row>
    <row r="69" s="3" customFormat="1" ht="106" customHeight="1" spans="1:11">
      <c r="A69" s="20"/>
      <c r="B69" s="34"/>
      <c r="C69" s="110"/>
      <c r="D69" s="110"/>
      <c r="E69" s="35"/>
      <c r="F69" s="32" t="s">
        <v>117</v>
      </c>
      <c r="G69" s="27" t="s">
        <v>181</v>
      </c>
      <c r="H69" s="32" t="s">
        <v>2918</v>
      </c>
      <c r="I69" s="27" t="s">
        <v>106</v>
      </c>
      <c r="J69" s="48"/>
      <c r="K69" s="27" t="s">
        <v>1917</v>
      </c>
    </row>
    <row r="70" s="3" customFormat="1" ht="102" customHeight="1" spans="1:11">
      <c r="A70" s="20">
        <v>17</v>
      </c>
      <c r="B70" s="36" t="s">
        <v>2925</v>
      </c>
      <c r="C70" s="108" t="s">
        <v>2926</v>
      </c>
      <c r="D70" s="108" t="s">
        <v>2921</v>
      </c>
      <c r="E70" s="37">
        <v>32450</v>
      </c>
      <c r="F70" s="32" t="s">
        <v>109</v>
      </c>
      <c r="G70" s="27" t="s">
        <v>110</v>
      </c>
      <c r="H70" s="27" t="s">
        <v>2913</v>
      </c>
      <c r="I70" s="27" t="s">
        <v>106</v>
      </c>
      <c r="J70" s="48" t="s">
        <v>199</v>
      </c>
      <c r="K70" s="27" t="s">
        <v>2927</v>
      </c>
    </row>
    <row r="71" s="3" customFormat="1" ht="102" customHeight="1" spans="1:11">
      <c r="A71" s="20"/>
      <c r="B71" s="28"/>
      <c r="C71" s="109"/>
      <c r="D71" s="109"/>
      <c r="E71" s="30"/>
      <c r="F71" s="32" t="s">
        <v>109</v>
      </c>
      <c r="G71" s="27" t="s">
        <v>110</v>
      </c>
      <c r="H71" s="27" t="s">
        <v>2915</v>
      </c>
      <c r="I71" s="27" t="s">
        <v>106</v>
      </c>
      <c r="J71" s="48" t="s">
        <v>166</v>
      </c>
      <c r="K71" s="27" t="s">
        <v>2928</v>
      </c>
    </row>
    <row r="72" s="3" customFormat="1" ht="102" customHeight="1" spans="1:11">
      <c r="A72" s="20"/>
      <c r="B72" s="28"/>
      <c r="C72" s="109"/>
      <c r="D72" s="109"/>
      <c r="E72" s="30"/>
      <c r="F72" s="32" t="s">
        <v>109</v>
      </c>
      <c r="G72" s="27" t="s">
        <v>113</v>
      </c>
      <c r="H72" s="27" t="s">
        <v>989</v>
      </c>
      <c r="I72" s="27" t="s">
        <v>106</v>
      </c>
      <c r="J72" s="48" t="s">
        <v>166</v>
      </c>
      <c r="K72" s="48">
        <v>1</v>
      </c>
    </row>
    <row r="73" s="3" customFormat="1" ht="102" customHeight="1" spans="1:11">
      <c r="A73" s="20"/>
      <c r="B73" s="28"/>
      <c r="C73" s="109"/>
      <c r="D73" s="109"/>
      <c r="E73" s="30"/>
      <c r="F73" s="32" t="s">
        <v>103</v>
      </c>
      <c r="G73" s="27" t="s">
        <v>104</v>
      </c>
      <c r="H73" s="27" t="s">
        <v>2211</v>
      </c>
      <c r="I73" s="27" t="s">
        <v>106</v>
      </c>
      <c r="J73" s="48" t="s">
        <v>107</v>
      </c>
      <c r="K73" s="27" t="s">
        <v>2929</v>
      </c>
    </row>
    <row r="74" s="3" customFormat="1" ht="102" customHeight="1" spans="1:11">
      <c r="A74" s="20"/>
      <c r="B74" s="34"/>
      <c r="C74" s="110"/>
      <c r="D74" s="110"/>
      <c r="E74" s="35"/>
      <c r="F74" s="32" t="s">
        <v>117</v>
      </c>
      <c r="G74" s="27" t="s">
        <v>181</v>
      </c>
      <c r="H74" s="32" t="s">
        <v>2918</v>
      </c>
      <c r="I74" s="27" t="s">
        <v>106</v>
      </c>
      <c r="J74" s="48"/>
      <c r="K74" s="27" t="s">
        <v>1917</v>
      </c>
    </row>
    <row r="75" s="3" customFormat="1" ht="96" customHeight="1" spans="1:11">
      <c r="A75" s="20">
        <v>18</v>
      </c>
      <c r="B75" s="36" t="s">
        <v>2930</v>
      </c>
      <c r="C75" s="108" t="s">
        <v>2931</v>
      </c>
      <c r="D75" s="108" t="s">
        <v>2932</v>
      </c>
      <c r="E75" s="37">
        <v>1100</v>
      </c>
      <c r="F75" s="32" t="s">
        <v>109</v>
      </c>
      <c r="G75" s="27" t="s">
        <v>110</v>
      </c>
      <c r="H75" s="27" t="s">
        <v>2913</v>
      </c>
      <c r="I75" s="27" t="s">
        <v>106</v>
      </c>
      <c r="J75" s="48" t="s">
        <v>199</v>
      </c>
      <c r="K75" s="27" t="s">
        <v>2933</v>
      </c>
    </row>
    <row r="76" s="3" customFormat="1" ht="96" customHeight="1" spans="1:11">
      <c r="A76" s="20"/>
      <c r="B76" s="28"/>
      <c r="C76" s="109"/>
      <c r="D76" s="109"/>
      <c r="E76" s="30"/>
      <c r="F76" s="32" t="s">
        <v>109</v>
      </c>
      <c r="G76" s="27" t="s">
        <v>110</v>
      </c>
      <c r="H76" s="27" t="s">
        <v>2915</v>
      </c>
      <c r="I76" s="27" t="s">
        <v>106</v>
      </c>
      <c r="J76" s="27" t="s">
        <v>112</v>
      </c>
      <c r="K76" s="27" t="s">
        <v>500</v>
      </c>
    </row>
    <row r="77" s="3" customFormat="1" ht="96" customHeight="1" spans="1:11">
      <c r="A77" s="20"/>
      <c r="B77" s="28"/>
      <c r="C77" s="109"/>
      <c r="D77" s="109"/>
      <c r="E77" s="30"/>
      <c r="F77" s="32" t="s">
        <v>109</v>
      </c>
      <c r="G77" s="27" t="s">
        <v>113</v>
      </c>
      <c r="H77" s="27" t="s">
        <v>989</v>
      </c>
      <c r="I77" s="27" t="s">
        <v>106</v>
      </c>
      <c r="J77" s="48" t="s">
        <v>166</v>
      </c>
      <c r="K77" s="48">
        <v>1</v>
      </c>
    </row>
    <row r="78" s="3" customFormat="1" ht="96" customHeight="1" spans="1:11">
      <c r="A78" s="20"/>
      <c r="B78" s="28"/>
      <c r="C78" s="109"/>
      <c r="D78" s="109"/>
      <c r="E78" s="30"/>
      <c r="F78" s="32" t="s">
        <v>103</v>
      </c>
      <c r="G78" s="27" t="s">
        <v>104</v>
      </c>
      <c r="H78" s="27" t="s">
        <v>2211</v>
      </c>
      <c r="I78" s="27" t="s">
        <v>106</v>
      </c>
      <c r="J78" s="48" t="s">
        <v>107</v>
      </c>
      <c r="K78" s="27" t="s">
        <v>2934</v>
      </c>
    </row>
    <row r="79" s="3" customFormat="1" ht="96" customHeight="1" spans="1:11">
      <c r="A79" s="20"/>
      <c r="B79" s="34"/>
      <c r="C79" s="110"/>
      <c r="D79" s="110"/>
      <c r="E79" s="35"/>
      <c r="F79" s="32" t="s">
        <v>117</v>
      </c>
      <c r="G79" s="27" t="s">
        <v>181</v>
      </c>
      <c r="H79" s="32" t="s">
        <v>2918</v>
      </c>
      <c r="I79" s="27" t="s">
        <v>106</v>
      </c>
      <c r="J79" s="48"/>
      <c r="K79" s="27" t="s">
        <v>1917</v>
      </c>
    </row>
    <row r="80" s="3" customFormat="1" ht="73" customHeight="1" spans="1:11">
      <c r="A80" s="20">
        <v>19</v>
      </c>
      <c r="B80" s="36" t="s">
        <v>2935</v>
      </c>
      <c r="C80" s="108" t="s">
        <v>2936</v>
      </c>
      <c r="D80" s="108" t="s">
        <v>2937</v>
      </c>
      <c r="E80" s="37">
        <v>1005</v>
      </c>
      <c r="F80" s="32" t="s">
        <v>109</v>
      </c>
      <c r="G80" s="27" t="s">
        <v>110</v>
      </c>
      <c r="H80" s="32" t="s">
        <v>2938</v>
      </c>
      <c r="I80" s="395" t="s">
        <v>106</v>
      </c>
      <c r="J80" s="27" t="s">
        <v>199</v>
      </c>
      <c r="K80" s="27" t="s">
        <v>2939</v>
      </c>
    </row>
    <row r="81" s="3" customFormat="1" ht="73" customHeight="1" spans="1:11">
      <c r="A81" s="20"/>
      <c r="B81" s="28"/>
      <c r="C81" s="109"/>
      <c r="D81" s="109"/>
      <c r="E81" s="30"/>
      <c r="F81" s="32" t="s">
        <v>109</v>
      </c>
      <c r="G81" s="27" t="s">
        <v>113</v>
      </c>
      <c r="H81" s="32" t="s">
        <v>2940</v>
      </c>
      <c r="I81" s="395" t="s">
        <v>106</v>
      </c>
      <c r="J81" s="27" t="s">
        <v>199</v>
      </c>
      <c r="K81" s="48">
        <v>1</v>
      </c>
    </row>
    <row r="82" s="3" customFormat="1" ht="73" customHeight="1" spans="1:11">
      <c r="A82" s="20"/>
      <c r="B82" s="28"/>
      <c r="C82" s="109"/>
      <c r="D82" s="109"/>
      <c r="E82" s="30"/>
      <c r="F82" s="32" t="s">
        <v>109</v>
      </c>
      <c r="G82" s="27" t="s">
        <v>115</v>
      </c>
      <c r="H82" s="32" t="s">
        <v>476</v>
      </c>
      <c r="I82" s="395" t="s">
        <v>106</v>
      </c>
      <c r="J82" s="27" t="s">
        <v>199</v>
      </c>
      <c r="K82" s="48" t="s">
        <v>2941</v>
      </c>
    </row>
    <row r="83" s="3" customFormat="1" ht="73" customHeight="1" spans="1:11">
      <c r="A83" s="20"/>
      <c r="B83" s="28"/>
      <c r="C83" s="109"/>
      <c r="D83" s="109"/>
      <c r="E83" s="30"/>
      <c r="F83" s="32" t="s">
        <v>103</v>
      </c>
      <c r="G83" s="27" t="s">
        <v>104</v>
      </c>
      <c r="H83" s="27" t="s">
        <v>2942</v>
      </c>
      <c r="I83" s="27" t="s">
        <v>106</v>
      </c>
      <c r="J83" s="48" t="s">
        <v>107</v>
      </c>
      <c r="K83" s="27" t="s">
        <v>2943</v>
      </c>
    </row>
    <row r="84" s="3" customFormat="1" ht="73" customHeight="1" spans="1:11">
      <c r="A84" s="20"/>
      <c r="B84" s="34"/>
      <c r="C84" s="110"/>
      <c r="D84" s="110"/>
      <c r="E84" s="35"/>
      <c r="F84" s="32" t="s">
        <v>117</v>
      </c>
      <c r="G84" s="27" t="s">
        <v>118</v>
      </c>
      <c r="H84" s="32" t="s">
        <v>2944</v>
      </c>
      <c r="I84" s="395" t="s">
        <v>106</v>
      </c>
      <c r="J84" s="48" t="s">
        <v>112</v>
      </c>
      <c r="K84" s="27" t="s">
        <v>2772</v>
      </c>
    </row>
    <row r="85" s="3" customFormat="1" ht="69" customHeight="1" spans="1:11">
      <c r="A85" s="20">
        <v>20</v>
      </c>
      <c r="B85" s="36" t="s">
        <v>2945</v>
      </c>
      <c r="C85" s="108" t="s">
        <v>2946</v>
      </c>
      <c r="D85" s="29" t="s">
        <v>2947</v>
      </c>
      <c r="E85" s="37">
        <v>12119</v>
      </c>
      <c r="F85" s="32" t="s">
        <v>109</v>
      </c>
      <c r="G85" s="27" t="s">
        <v>110</v>
      </c>
      <c r="H85" s="32" t="s">
        <v>2948</v>
      </c>
      <c r="I85" s="395" t="s">
        <v>106</v>
      </c>
      <c r="J85" s="27" t="s">
        <v>199</v>
      </c>
      <c r="K85" s="27" t="s">
        <v>2949</v>
      </c>
    </row>
    <row r="86" s="3" customFormat="1" ht="69" customHeight="1" spans="1:11">
      <c r="A86" s="20"/>
      <c r="B86" s="28"/>
      <c r="C86" s="109"/>
      <c r="D86" s="30"/>
      <c r="E86" s="30"/>
      <c r="F86" s="32" t="s">
        <v>109</v>
      </c>
      <c r="G86" s="27" t="s">
        <v>110</v>
      </c>
      <c r="H86" s="32" t="s">
        <v>2950</v>
      </c>
      <c r="I86" s="395" t="s">
        <v>106</v>
      </c>
      <c r="J86" s="27" t="s">
        <v>199</v>
      </c>
      <c r="K86" s="48" t="s">
        <v>2951</v>
      </c>
    </row>
    <row r="87" s="3" customFormat="1" ht="69" customHeight="1" spans="1:11">
      <c r="A87" s="20"/>
      <c r="B87" s="28"/>
      <c r="C87" s="109"/>
      <c r="D87" s="30"/>
      <c r="E87" s="30"/>
      <c r="F87" s="32" t="s">
        <v>109</v>
      </c>
      <c r="G87" s="27" t="s">
        <v>113</v>
      </c>
      <c r="H87" s="32" t="s">
        <v>2940</v>
      </c>
      <c r="I87" s="395" t="s">
        <v>106</v>
      </c>
      <c r="J87" s="27" t="s">
        <v>199</v>
      </c>
      <c r="K87" s="48">
        <v>1</v>
      </c>
    </row>
    <row r="88" s="3" customFormat="1" ht="69" customHeight="1" spans="1:11">
      <c r="A88" s="20"/>
      <c r="B88" s="28"/>
      <c r="C88" s="109"/>
      <c r="D88" s="30"/>
      <c r="E88" s="30"/>
      <c r="F88" s="32" t="s">
        <v>103</v>
      </c>
      <c r="G88" s="27" t="s">
        <v>104</v>
      </c>
      <c r="H88" s="27" t="s">
        <v>2952</v>
      </c>
      <c r="I88" s="27" t="s">
        <v>106</v>
      </c>
      <c r="J88" s="48" t="s">
        <v>107</v>
      </c>
      <c r="K88" s="27" t="s">
        <v>2953</v>
      </c>
    </row>
    <row r="89" s="3" customFormat="1" ht="69" customHeight="1" spans="1:11">
      <c r="A89" s="20"/>
      <c r="B89" s="34"/>
      <c r="C89" s="110"/>
      <c r="D89" s="35"/>
      <c r="E89" s="35"/>
      <c r="F89" s="32" t="s">
        <v>117</v>
      </c>
      <c r="G89" s="27" t="s">
        <v>118</v>
      </c>
      <c r="H89" s="32" t="s">
        <v>2944</v>
      </c>
      <c r="I89" s="395" t="s">
        <v>106</v>
      </c>
      <c r="J89" s="48" t="s">
        <v>112</v>
      </c>
      <c r="K89" s="27" t="s">
        <v>2772</v>
      </c>
    </row>
    <row r="90" s="3" customFormat="1" ht="52" customHeight="1" spans="1:11">
      <c r="A90" s="20">
        <v>21</v>
      </c>
      <c r="B90" s="36" t="s">
        <v>2954</v>
      </c>
      <c r="C90" s="108" t="s">
        <v>2955</v>
      </c>
      <c r="D90" s="29" t="s">
        <v>2947</v>
      </c>
      <c r="E90" s="37">
        <v>3100</v>
      </c>
      <c r="F90" s="32" t="s">
        <v>109</v>
      </c>
      <c r="G90" s="27" t="s">
        <v>110</v>
      </c>
      <c r="H90" s="32" t="s">
        <v>2956</v>
      </c>
      <c r="I90" s="395" t="s">
        <v>106</v>
      </c>
      <c r="J90" s="27" t="s">
        <v>199</v>
      </c>
      <c r="K90" s="27" t="s">
        <v>2957</v>
      </c>
    </row>
    <row r="91" s="3" customFormat="1" ht="52" customHeight="1" spans="1:11">
      <c r="A91" s="20"/>
      <c r="B91" s="28"/>
      <c r="C91" s="109"/>
      <c r="D91" s="30"/>
      <c r="E91" s="30"/>
      <c r="F91" s="32" t="s">
        <v>109</v>
      </c>
      <c r="G91" s="27" t="s">
        <v>113</v>
      </c>
      <c r="H91" s="32" t="s">
        <v>2940</v>
      </c>
      <c r="I91" s="395" t="s">
        <v>106</v>
      </c>
      <c r="J91" s="27" t="s">
        <v>199</v>
      </c>
      <c r="K91" s="48">
        <v>1</v>
      </c>
    </row>
    <row r="92" s="3" customFormat="1" ht="52" customHeight="1" spans="1:11">
      <c r="A92" s="20"/>
      <c r="B92" s="28"/>
      <c r="C92" s="109"/>
      <c r="D92" s="30"/>
      <c r="E92" s="30"/>
      <c r="F92" s="32" t="s">
        <v>109</v>
      </c>
      <c r="G92" s="27" t="s">
        <v>115</v>
      </c>
      <c r="H92" s="32" t="s">
        <v>2958</v>
      </c>
      <c r="I92" s="395" t="s">
        <v>106</v>
      </c>
      <c r="J92" s="27" t="s">
        <v>199</v>
      </c>
      <c r="K92" s="396">
        <v>45901</v>
      </c>
    </row>
    <row r="93" s="3" customFormat="1" ht="52" customHeight="1" spans="1:11">
      <c r="A93" s="20"/>
      <c r="B93" s="28"/>
      <c r="C93" s="109"/>
      <c r="D93" s="30"/>
      <c r="E93" s="30"/>
      <c r="F93" s="32" t="s">
        <v>103</v>
      </c>
      <c r="G93" s="27" t="s">
        <v>104</v>
      </c>
      <c r="H93" s="27" t="s">
        <v>2942</v>
      </c>
      <c r="I93" s="27" t="s">
        <v>106</v>
      </c>
      <c r="J93" s="48" t="s">
        <v>107</v>
      </c>
      <c r="K93" s="27" t="s">
        <v>2959</v>
      </c>
    </row>
    <row r="94" s="3" customFormat="1" ht="52" customHeight="1" spans="1:11">
      <c r="A94" s="20"/>
      <c r="B94" s="34"/>
      <c r="C94" s="110"/>
      <c r="D94" s="35"/>
      <c r="E94" s="35"/>
      <c r="F94" s="32" t="s">
        <v>117</v>
      </c>
      <c r="G94" s="27" t="s">
        <v>118</v>
      </c>
      <c r="H94" s="32" t="s">
        <v>2944</v>
      </c>
      <c r="I94" s="395" t="s">
        <v>106</v>
      </c>
      <c r="J94" s="48" t="s">
        <v>112</v>
      </c>
      <c r="K94" s="27" t="s">
        <v>2772</v>
      </c>
    </row>
    <row r="95" s="3" customFormat="1" ht="52" customHeight="1" spans="1:11">
      <c r="A95" s="20">
        <v>22</v>
      </c>
      <c r="B95" s="28" t="s">
        <v>2960</v>
      </c>
      <c r="C95" s="108" t="s">
        <v>2961</v>
      </c>
      <c r="D95" s="30" t="s">
        <v>2962</v>
      </c>
      <c r="E95" s="81">
        <v>1001</v>
      </c>
      <c r="F95" s="32" t="s">
        <v>103</v>
      </c>
      <c r="G95" s="27" t="s">
        <v>104</v>
      </c>
      <c r="H95" s="27" t="s">
        <v>2963</v>
      </c>
      <c r="I95" s="27" t="s">
        <v>274</v>
      </c>
      <c r="J95" s="27" t="s">
        <v>107</v>
      </c>
      <c r="K95" s="27" t="s">
        <v>2964</v>
      </c>
    </row>
    <row r="96" s="3" customFormat="1" ht="52" customHeight="1" spans="1:11">
      <c r="A96" s="20"/>
      <c r="B96" s="28"/>
      <c r="C96" s="109"/>
      <c r="D96" s="30"/>
      <c r="E96" s="81"/>
      <c r="F96" s="32" t="s">
        <v>109</v>
      </c>
      <c r="G96" s="27" t="s">
        <v>110</v>
      </c>
      <c r="H96" s="27" t="s">
        <v>2965</v>
      </c>
      <c r="I96" s="27" t="s">
        <v>274</v>
      </c>
      <c r="J96" s="27" t="s">
        <v>107</v>
      </c>
      <c r="K96" s="27" t="s">
        <v>2966</v>
      </c>
    </row>
    <row r="97" s="3" customFormat="1" ht="52" customHeight="1" spans="1:11">
      <c r="A97" s="20"/>
      <c r="B97" s="28"/>
      <c r="C97" s="109"/>
      <c r="D97" s="30"/>
      <c r="E97" s="81"/>
      <c r="F97" s="32" t="s">
        <v>109</v>
      </c>
      <c r="G97" s="27" t="s">
        <v>113</v>
      </c>
      <c r="H97" s="27" t="s">
        <v>2967</v>
      </c>
      <c r="I97" s="27" t="s">
        <v>274</v>
      </c>
      <c r="J97" s="27" t="s">
        <v>199</v>
      </c>
      <c r="K97" s="48">
        <v>1</v>
      </c>
    </row>
    <row r="98" s="3" customFormat="1" ht="52" customHeight="1" spans="1:11">
      <c r="A98" s="20"/>
      <c r="B98" s="28"/>
      <c r="C98" s="109"/>
      <c r="D98" s="30"/>
      <c r="E98" s="81"/>
      <c r="F98" s="32" t="s">
        <v>109</v>
      </c>
      <c r="G98" s="27" t="s">
        <v>115</v>
      </c>
      <c r="H98" s="27" t="s">
        <v>2968</v>
      </c>
      <c r="I98" s="27" t="s">
        <v>274</v>
      </c>
      <c r="J98" s="48" t="s">
        <v>112</v>
      </c>
      <c r="K98" s="48">
        <v>0.9</v>
      </c>
    </row>
    <row r="99" s="3" customFormat="1" ht="52" customHeight="1" spans="1:11">
      <c r="A99" s="20"/>
      <c r="B99" s="34"/>
      <c r="C99" s="109"/>
      <c r="D99" s="35"/>
      <c r="E99" s="83"/>
      <c r="F99" s="32" t="s">
        <v>117</v>
      </c>
      <c r="G99" s="27" t="s">
        <v>181</v>
      </c>
      <c r="H99" s="27" t="s">
        <v>2839</v>
      </c>
      <c r="I99" s="27" t="s">
        <v>274</v>
      </c>
      <c r="J99" s="48" t="s">
        <v>2720</v>
      </c>
      <c r="K99" s="27" t="s">
        <v>2969</v>
      </c>
    </row>
    <row r="100" s="3" customFormat="1" ht="52" customHeight="1" spans="1:11">
      <c r="A100" s="20">
        <v>23</v>
      </c>
      <c r="B100" s="36" t="s">
        <v>2970</v>
      </c>
      <c r="C100" s="108" t="s">
        <v>2971</v>
      </c>
      <c r="D100" s="29" t="s">
        <v>2972</v>
      </c>
      <c r="E100" s="84">
        <v>28.88</v>
      </c>
      <c r="F100" s="32" t="s">
        <v>103</v>
      </c>
      <c r="G100" s="27" t="s">
        <v>104</v>
      </c>
      <c r="H100" s="27" t="s">
        <v>2973</v>
      </c>
      <c r="I100" s="27" t="s">
        <v>274</v>
      </c>
      <c r="J100" s="27" t="s">
        <v>107</v>
      </c>
      <c r="K100" s="27" t="s">
        <v>2974</v>
      </c>
    </row>
    <row r="101" s="3" customFormat="1" ht="52" customHeight="1" spans="1:11">
      <c r="A101" s="20"/>
      <c r="B101" s="28"/>
      <c r="C101" s="109"/>
      <c r="D101" s="30"/>
      <c r="E101" s="81"/>
      <c r="F101" s="32" t="s">
        <v>109</v>
      </c>
      <c r="G101" s="27" t="s">
        <v>110</v>
      </c>
      <c r="H101" s="27" t="s">
        <v>2965</v>
      </c>
      <c r="I101" s="27" t="s">
        <v>274</v>
      </c>
      <c r="J101" s="27" t="s">
        <v>107</v>
      </c>
      <c r="K101" s="27" t="s">
        <v>2966</v>
      </c>
    </row>
    <row r="102" s="3" customFormat="1" ht="52" customHeight="1" spans="1:11">
      <c r="A102" s="20"/>
      <c r="B102" s="28"/>
      <c r="C102" s="109"/>
      <c r="D102" s="30"/>
      <c r="E102" s="81"/>
      <c r="F102" s="32" t="s">
        <v>109</v>
      </c>
      <c r="G102" s="27" t="s">
        <v>113</v>
      </c>
      <c r="H102" s="27" t="s">
        <v>2967</v>
      </c>
      <c r="I102" s="27" t="s">
        <v>274</v>
      </c>
      <c r="J102" s="27" t="s">
        <v>199</v>
      </c>
      <c r="K102" s="48">
        <v>1</v>
      </c>
    </row>
    <row r="103" s="3" customFormat="1" ht="52" customHeight="1" spans="1:11">
      <c r="A103" s="20"/>
      <c r="B103" s="28"/>
      <c r="C103" s="109"/>
      <c r="D103" s="30"/>
      <c r="E103" s="81"/>
      <c r="F103" s="32" t="s">
        <v>109</v>
      </c>
      <c r="G103" s="27" t="s">
        <v>115</v>
      </c>
      <c r="H103" s="27" t="s">
        <v>2968</v>
      </c>
      <c r="I103" s="27" t="s">
        <v>274</v>
      </c>
      <c r="J103" s="48" t="s">
        <v>112</v>
      </c>
      <c r="K103" s="48">
        <v>0.9</v>
      </c>
    </row>
    <row r="104" s="3" customFormat="1" ht="52" customHeight="1" spans="1:11">
      <c r="A104" s="20"/>
      <c r="B104" s="34"/>
      <c r="C104" s="110"/>
      <c r="D104" s="35"/>
      <c r="E104" s="83"/>
      <c r="F104" s="32" t="s">
        <v>117</v>
      </c>
      <c r="G104" s="27" t="s">
        <v>181</v>
      </c>
      <c r="H104" s="27" t="s">
        <v>2839</v>
      </c>
      <c r="I104" s="27" t="s">
        <v>274</v>
      </c>
      <c r="J104" s="48" t="s">
        <v>2720</v>
      </c>
      <c r="K104" s="27" t="s">
        <v>2969</v>
      </c>
    </row>
    <row r="105" s="3" customFormat="1" ht="52" customHeight="1" spans="1:11">
      <c r="A105" s="20">
        <v>24</v>
      </c>
      <c r="B105" s="36" t="s">
        <v>2975</v>
      </c>
      <c r="C105" s="108" t="s">
        <v>2976</v>
      </c>
      <c r="D105" s="108" t="s">
        <v>2977</v>
      </c>
      <c r="E105" s="84">
        <v>170</v>
      </c>
      <c r="F105" s="32" t="s">
        <v>103</v>
      </c>
      <c r="G105" s="27" t="s">
        <v>104</v>
      </c>
      <c r="H105" s="27" t="s">
        <v>2978</v>
      </c>
      <c r="I105" s="27" t="s">
        <v>274</v>
      </c>
      <c r="J105" s="48" t="s">
        <v>107</v>
      </c>
      <c r="K105" s="27" t="s">
        <v>2318</v>
      </c>
    </row>
    <row r="106" s="3" customFormat="1" ht="52" customHeight="1" spans="1:11">
      <c r="A106" s="20"/>
      <c r="B106" s="28"/>
      <c r="C106" s="109"/>
      <c r="D106" s="109"/>
      <c r="E106" s="81"/>
      <c r="F106" s="32" t="s">
        <v>109</v>
      </c>
      <c r="G106" s="27" t="s">
        <v>113</v>
      </c>
      <c r="H106" s="27" t="s">
        <v>2979</v>
      </c>
      <c r="I106" s="27" t="s">
        <v>274</v>
      </c>
      <c r="J106" s="48" t="s">
        <v>112</v>
      </c>
      <c r="K106" s="48">
        <v>0.9</v>
      </c>
    </row>
    <row r="107" s="3" customFormat="1" ht="52" customHeight="1" spans="1:11">
      <c r="A107" s="20"/>
      <c r="B107" s="28"/>
      <c r="C107" s="109"/>
      <c r="D107" s="109"/>
      <c r="E107" s="81"/>
      <c r="F107" s="32" t="s">
        <v>109</v>
      </c>
      <c r="G107" s="27" t="s">
        <v>110</v>
      </c>
      <c r="H107" s="27" t="s">
        <v>2980</v>
      </c>
      <c r="I107" s="27" t="s">
        <v>274</v>
      </c>
      <c r="J107" s="48" t="s">
        <v>107</v>
      </c>
      <c r="K107" s="27" t="s">
        <v>1953</v>
      </c>
    </row>
    <row r="108" s="3" customFormat="1" ht="52" customHeight="1" spans="1:11">
      <c r="A108" s="20"/>
      <c r="B108" s="28"/>
      <c r="C108" s="109"/>
      <c r="D108" s="109"/>
      <c r="E108" s="81"/>
      <c r="F108" s="32" t="s">
        <v>109</v>
      </c>
      <c r="G108" s="32" t="s">
        <v>115</v>
      </c>
      <c r="H108" s="27" t="s">
        <v>2981</v>
      </c>
      <c r="I108" s="27" t="s">
        <v>274</v>
      </c>
      <c r="J108" s="48" t="s">
        <v>107</v>
      </c>
      <c r="K108" s="48" t="s">
        <v>2631</v>
      </c>
    </row>
    <row r="109" s="3" customFormat="1" ht="52" customHeight="1" spans="1:11">
      <c r="A109" s="20"/>
      <c r="B109" s="28"/>
      <c r="C109" s="109"/>
      <c r="D109" s="109"/>
      <c r="E109" s="81"/>
      <c r="F109" s="32" t="s">
        <v>117</v>
      </c>
      <c r="G109" s="27" t="s">
        <v>181</v>
      </c>
      <c r="H109" s="27" t="s">
        <v>2839</v>
      </c>
      <c r="I109" s="27" t="s">
        <v>274</v>
      </c>
      <c r="J109" s="48" t="s">
        <v>2720</v>
      </c>
      <c r="K109" s="27" t="s">
        <v>2969</v>
      </c>
    </row>
    <row r="110" s="3" customFormat="1" ht="52" customHeight="1" spans="1:11">
      <c r="A110" s="20">
        <v>25</v>
      </c>
      <c r="B110" s="36" t="s">
        <v>2982</v>
      </c>
      <c r="C110" s="108" t="s">
        <v>2983</v>
      </c>
      <c r="D110" s="108" t="s">
        <v>2977</v>
      </c>
      <c r="E110" s="84">
        <v>1241.8</v>
      </c>
      <c r="F110" s="32" t="s">
        <v>103</v>
      </c>
      <c r="G110" s="27" t="s">
        <v>104</v>
      </c>
      <c r="H110" s="27" t="s">
        <v>2984</v>
      </c>
      <c r="I110" s="27" t="s">
        <v>274</v>
      </c>
      <c r="J110" s="48" t="s">
        <v>107</v>
      </c>
      <c r="K110" s="27" t="s">
        <v>2985</v>
      </c>
    </row>
    <row r="111" s="3" customFormat="1" ht="52" customHeight="1" spans="1:11">
      <c r="A111" s="20"/>
      <c r="B111" s="28"/>
      <c r="C111" s="109"/>
      <c r="D111" s="109"/>
      <c r="E111" s="81"/>
      <c r="F111" s="32" t="s">
        <v>109</v>
      </c>
      <c r="G111" s="27" t="s">
        <v>113</v>
      </c>
      <c r="H111" s="27" t="s">
        <v>2986</v>
      </c>
      <c r="I111" s="27" t="s">
        <v>274</v>
      </c>
      <c r="J111" s="48" t="s">
        <v>112</v>
      </c>
      <c r="K111" s="48">
        <v>0.9</v>
      </c>
    </row>
    <row r="112" s="3" customFormat="1" ht="52" customHeight="1" spans="1:11">
      <c r="A112" s="20"/>
      <c r="B112" s="28"/>
      <c r="C112" s="109"/>
      <c r="D112" s="109"/>
      <c r="E112" s="81"/>
      <c r="F112" s="32" t="s">
        <v>109</v>
      </c>
      <c r="G112" s="27" t="s">
        <v>115</v>
      </c>
      <c r="H112" s="27" t="s">
        <v>2987</v>
      </c>
      <c r="I112" s="27" t="s">
        <v>274</v>
      </c>
      <c r="J112" s="48" t="s">
        <v>107</v>
      </c>
      <c r="K112" s="48" t="s">
        <v>2631</v>
      </c>
    </row>
    <row r="113" s="3" customFormat="1" ht="52" customHeight="1" spans="1:11">
      <c r="A113" s="20"/>
      <c r="B113" s="28"/>
      <c r="C113" s="109"/>
      <c r="D113" s="109"/>
      <c r="E113" s="81"/>
      <c r="F113" s="32" t="s">
        <v>109</v>
      </c>
      <c r="G113" s="32" t="s">
        <v>110</v>
      </c>
      <c r="H113" s="27" t="s">
        <v>2988</v>
      </c>
      <c r="I113" s="27" t="s">
        <v>274</v>
      </c>
      <c r="J113" s="48" t="s">
        <v>107</v>
      </c>
      <c r="K113" s="27" t="s">
        <v>1308</v>
      </c>
    </row>
    <row r="114" s="3" customFormat="1" ht="52" customHeight="1" spans="1:11">
      <c r="A114" s="20"/>
      <c r="B114" s="28"/>
      <c r="C114" s="109"/>
      <c r="D114" s="109"/>
      <c r="E114" s="81"/>
      <c r="F114" s="32" t="s">
        <v>117</v>
      </c>
      <c r="G114" s="27" t="s">
        <v>181</v>
      </c>
      <c r="H114" s="27" t="s">
        <v>2989</v>
      </c>
      <c r="I114" s="27" t="s">
        <v>274</v>
      </c>
      <c r="J114" s="48" t="s">
        <v>107</v>
      </c>
      <c r="K114" s="48">
        <v>0.01</v>
      </c>
    </row>
    <row r="115" s="3" customFormat="1" ht="52" customHeight="1" spans="1:11">
      <c r="A115" s="20">
        <v>26</v>
      </c>
      <c r="B115" s="36" t="s">
        <v>2990</v>
      </c>
      <c r="C115" s="108" t="s">
        <v>2991</v>
      </c>
      <c r="D115" s="108" t="s">
        <v>2992</v>
      </c>
      <c r="E115" s="84">
        <v>315</v>
      </c>
      <c r="F115" s="32" t="s">
        <v>103</v>
      </c>
      <c r="G115" s="27" t="s">
        <v>104</v>
      </c>
      <c r="H115" s="27" t="s">
        <v>2993</v>
      </c>
      <c r="I115" s="27" t="s">
        <v>274</v>
      </c>
      <c r="J115" s="48" t="s">
        <v>107</v>
      </c>
      <c r="K115" s="27" t="s">
        <v>2994</v>
      </c>
    </row>
    <row r="116" s="3" customFormat="1" ht="52" customHeight="1" spans="1:11">
      <c r="A116" s="20"/>
      <c r="B116" s="28"/>
      <c r="C116" s="109"/>
      <c r="D116" s="109"/>
      <c r="E116" s="81"/>
      <c r="F116" s="32" t="s">
        <v>109</v>
      </c>
      <c r="G116" s="27" t="s">
        <v>113</v>
      </c>
      <c r="H116" s="27" t="s">
        <v>2995</v>
      </c>
      <c r="I116" s="27" t="s">
        <v>274</v>
      </c>
      <c r="J116" s="48" t="s">
        <v>112</v>
      </c>
      <c r="K116" s="48">
        <v>0.9</v>
      </c>
    </row>
    <row r="117" s="3" customFormat="1" ht="52" customHeight="1" spans="1:11">
      <c r="A117" s="20"/>
      <c r="B117" s="28"/>
      <c r="C117" s="109"/>
      <c r="D117" s="109"/>
      <c r="E117" s="81"/>
      <c r="F117" s="32" t="s">
        <v>109</v>
      </c>
      <c r="G117" s="27" t="s">
        <v>115</v>
      </c>
      <c r="H117" s="27" t="s">
        <v>2996</v>
      </c>
      <c r="I117" s="27" t="s">
        <v>274</v>
      </c>
      <c r="J117" s="48" t="s">
        <v>107</v>
      </c>
      <c r="K117" s="48" t="s">
        <v>2631</v>
      </c>
    </row>
    <row r="118" s="3" customFormat="1" ht="52" customHeight="1" spans="1:11">
      <c r="A118" s="20"/>
      <c r="B118" s="28"/>
      <c r="C118" s="109"/>
      <c r="D118" s="109"/>
      <c r="E118" s="81"/>
      <c r="F118" s="32" t="s">
        <v>109</v>
      </c>
      <c r="G118" s="32" t="s">
        <v>110</v>
      </c>
      <c r="H118" s="27" t="s">
        <v>2997</v>
      </c>
      <c r="I118" s="27" t="s">
        <v>274</v>
      </c>
      <c r="J118" s="48" t="s">
        <v>199</v>
      </c>
      <c r="K118" s="27" t="s">
        <v>146</v>
      </c>
    </row>
    <row r="119" s="3" customFormat="1" ht="52" customHeight="1" spans="1:11">
      <c r="A119" s="20"/>
      <c r="B119" s="34"/>
      <c r="C119" s="110"/>
      <c r="D119" s="110"/>
      <c r="E119" s="83"/>
      <c r="F119" s="32" t="s">
        <v>117</v>
      </c>
      <c r="G119" s="27" t="s">
        <v>181</v>
      </c>
      <c r="H119" s="27" t="s">
        <v>2839</v>
      </c>
      <c r="I119" s="27" t="s">
        <v>274</v>
      </c>
      <c r="J119" s="48" t="s">
        <v>2720</v>
      </c>
      <c r="K119" s="27" t="s">
        <v>2969</v>
      </c>
    </row>
    <row r="120" s="3" customFormat="1" ht="70" customHeight="1" spans="1:11">
      <c r="A120" s="20">
        <v>27</v>
      </c>
      <c r="B120" s="36" t="s">
        <v>2998</v>
      </c>
      <c r="C120" s="108" t="s">
        <v>2999</v>
      </c>
      <c r="D120" s="108" t="s">
        <v>3000</v>
      </c>
      <c r="E120" s="84">
        <v>18</v>
      </c>
      <c r="F120" s="32" t="s">
        <v>109</v>
      </c>
      <c r="G120" s="32" t="s">
        <v>113</v>
      </c>
      <c r="H120" s="32" t="s">
        <v>3001</v>
      </c>
      <c r="I120" s="32" t="s">
        <v>274</v>
      </c>
      <c r="J120" s="32" t="s">
        <v>2720</v>
      </c>
      <c r="K120" s="32" t="s">
        <v>2969</v>
      </c>
    </row>
    <row r="121" s="3" customFormat="1" ht="70" customHeight="1" spans="1:11">
      <c r="A121" s="20"/>
      <c r="B121" s="28"/>
      <c r="C121" s="109"/>
      <c r="D121" s="109"/>
      <c r="E121" s="81"/>
      <c r="F121" s="32" t="s">
        <v>109</v>
      </c>
      <c r="G121" s="32" t="s">
        <v>110</v>
      </c>
      <c r="H121" s="27" t="s">
        <v>3002</v>
      </c>
      <c r="I121" s="27" t="s">
        <v>274</v>
      </c>
      <c r="J121" s="48" t="s">
        <v>199</v>
      </c>
      <c r="K121" s="27" t="s">
        <v>289</v>
      </c>
    </row>
    <row r="122" s="3" customFormat="1" ht="52" customHeight="1" spans="1:11">
      <c r="A122" s="20">
        <v>28</v>
      </c>
      <c r="B122" s="46" t="s">
        <v>3003</v>
      </c>
      <c r="C122" s="111" t="s">
        <v>3004</v>
      </c>
      <c r="D122" s="111" t="s">
        <v>3005</v>
      </c>
      <c r="E122" s="85">
        <v>39.98</v>
      </c>
      <c r="F122" s="32" t="s">
        <v>109</v>
      </c>
      <c r="G122" s="27" t="s">
        <v>110</v>
      </c>
      <c r="H122" s="27" t="s">
        <v>3006</v>
      </c>
      <c r="I122" s="27" t="s">
        <v>274</v>
      </c>
      <c r="J122" s="27" t="s">
        <v>199</v>
      </c>
      <c r="K122" s="27" t="s">
        <v>3007</v>
      </c>
    </row>
    <row r="123" s="3" customFormat="1" ht="52" customHeight="1" spans="1:11">
      <c r="A123" s="20"/>
      <c r="B123" s="46"/>
      <c r="C123" s="111"/>
      <c r="D123" s="111"/>
      <c r="E123" s="85"/>
      <c r="F123" s="32" t="s">
        <v>109</v>
      </c>
      <c r="G123" s="27" t="s">
        <v>115</v>
      </c>
      <c r="H123" s="27" t="s">
        <v>3008</v>
      </c>
      <c r="I123" s="27" t="s">
        <v>274</v>
      </c>
      <c r="J123" s="27" t="s">
        <v>107</v>
      </c>
      <c r="K123" s="27" t="s">
        <v>246</v>
      </c>
    </row>
    <row r="124" s="3" customFormat="1" ht="52" customHeight="1" spans="1:11">
      <c r="A124" s="20"/>
      <c r="B124" s="46"/>
      <c r="C124" s="111"/>
      <c r="D124" s="111"/>
      <c r="E124" s="85"/>
      <c r="F124" s="32" t="s">
        <v>109</v>
      </c>
      <c r="G124" s="27" t="s">
        <v>113</v>
      </c>
      <c r="H124" s="27" t="s">
        <v>2769</v>
      </c>
      <c r="I124" s="27" t="s">
        <v>274</v>
      </c>
      <c r="J124" s="48" t="s">
        <v>199</v>
      </c>
      <c r="K124" s="48">
        <v>1</v>
      </c>
    </row>
    <row r="125" s="3" customFormat="1" ht="52" customHeight="1" spans="1:11">
      <c r="A125" s="20"/>
      <c r="B125" s="46"/>
      <c r="C125" s="111"/>
      <c r="D125" s="111"/>
      <c r="E125" s="85"/>
      <c r="F125" s="32" t="s">
        <v>103</v>
      </c>
      <c r="G125" s="32" t="s">
        <v>104</v>
      </c>
      <c r="H125" s="27" t="s">
        <v>3009</v>
      </c>
      <c r="I125" s="27" t="s">
        <v>274</v>
      </c>
      <c r="J125" s="27" t="s">
        <v>107</v>
      </c>
      <c r="K125" s="27" t="s">
        <v>3010</v>
      </c>
    </row>
    <row r="126" s="3" customFormat="1" ht="52" customHeight="1" spans="1:11">
      <c r="A126" s="20"/>
      <c r="B126" s="46"/>
      <c r="C126" s="111"/>
      <c r="D126" s="111"/>
      <c r="E126" s="85"/>
      <c r="F126" s="32" t="s">
        <v>117</v>
      </c>
      <c r="G126" s="27" t="s">
        <v>626</v>
      </c>
      <c r="H126" s="27" t="s">
        <v>3011</v>
      </c>
      <c r="I126" s="27" t="s">
        <v>274</v>
      </c>
      <c r="J126" s="27" t="s">
        <v>107</v>
      </c>
      <c r="K126" s="27" t="s">
        <v>146</v>
      </c>
    </row>
    <row r="127" s="3" customFormat="1" ht="138" customHeight="1" spans="1:11">
      <c r="A127" s="20">
        <v>29</v>
      </c>
      <c r="B127" s="46" t="s">
        <v>3012</v>
      </c>
      <c r="C127" s="111" t="s">
        <v>3013</v>
      </c>
      <c r="D127" s="111" t="s">
        <v>3005</v>
      </c>
      <c r="E127" s="85">
        <v>22.8</v>
      </c>
      <c r="F127" s="32" t="s">
        <v>109</v>
      </c>
      <c r="G127" s="27" t="s">
        <v>110</v>
      </c>
      <c r="H127" s="27" t="s">
        <v>3014</v>
      </c>
      <c r="I127" s="27" t="s">
        <v>274</v>
      </c>
      <c r="J127" s="27" t="s">
        <v>199</v>
      </c>
      <c r="K127" s="27" t="s">
        <v>3015</v>
      </c>
    </row>
    <row r="128" s="3" customFormat="1" ht="151" customHeight="1" spans="1:11">
      <c r="A128" s="20"/>
      <c r="B128" s="46"/>
      <c r="C128" s="111"/>
      <c r="D128" s="111"/>
      <c r="E128" s="85"/>
      <c r="F128" s="32" t="s">
        <v>109</v>
      </c>
      <c r="G128" s="27" t="s">
        <v>113</v>
      </c>
      <c r="H128" s="27" t="s">
        <v>3016</v>
      </c>
      <c r="I128" s="27" t="s">
        <v>274</v>
      </c>
      <c r="J128" s="27" t="s">
        <v>199</v>
      </c>
      <c r="K128" s="27" t="s">
        <v>3017</v>
      </c>
    </row>
    <row r="129" s="3" customFormat="1" ht="100" customHeight="1" spans="1:11">
      <c r="A129" s="20"/>
      <c r="B129" s="46"/>
      <c r="C129" s="111"/>
      <c r="D129" s="111"/>
      <c r="E129" s="85"/>
      <c r="F129" s="32" t="s">
        <v>103</v>
      </c>
      <c r="G129" s="27" t="s">
        <v>104</v>
      </c>
      <c r="H129" s="27" t="s">
        <v>3018</v>
      </c>
      <c r="I129" s="27" t="s">
        <v>274</v>
      </c>
      <c r="J129" s="48" t="s">
        <v>199</v>
      </c>
      <c r="K129" s="27" t="s">
        <v>3019</v>
      </c>
    </row>
    <row r="130" s="3" customFormat="1" ht="150" customHeight="1" spans="1:11">
      <c r="A130" s="20"/>
      <c r="B130" s="46"/>
      <c r="C130" s="111"/>
      <c r="D130" s="111"/>
      <c r="E130" s="85"/>
      <c r="F130" s="32" t="s">
        <v>117</v>
      </c>
      <c r="G130" s="27" t="s">
        <v>181</v>
      </c>
      <c r="H130" s="27" t="s">
        <v>3020</v>
      </c>
      <c r="I130" s="27" t="s">
        <v>274</v>
      </c>
      <c r="J130" s="48"/>
      <c r="K130" s="27" t="s">
        <v>3020</v>
      </c>
    </row>
    <row r="131" s="3" customFormat="1" ht="52" customHeight="1" spans="1:11">
      <c r="A131" s="20">
        <v>30</v>
      </c>
      <c r="B131" s="36" t="s">
        <v>3021</v>
      </c>
      <c r="C131" s="108" t="s">
        <v>3022</v>
      </c>
      <c r="D131" s="108" t="s">
        <v>3023</v>
      </c>
      <c r="E131" s="84">
        <v>90</v>
      </c>
      <c r="F131" s="32" t="s">
        <v>109</v>
      </c>
      <c r="G131" s="27" t="s">
        <v>110</v>
      </c>
      <c r="H131" s="27" t="s">
        <v>3024</v>
      </c>
      <c r="I131" s="27" t="s">
        <v>274</v>
      </c>
      <c r="J131" s="27" t="s">
        <v>112</v>
      </c>
      <c r="K131" s="27" t="s">
        <v>3025</v>
      </c>
    </row>
    <row r="132" s="3" customFormat="1" ht="52" customHeight="1" spans="1:11">
      <c r="A132" s="20"/>
      <c r="B132" s="28"/>
      <c r="C132" s="109"/>
      <c r="D132" s="109"/>
      <c r="E132" s="81"/>
      <c r="F132" s="32" t="s">
        <v>109</v>
      </c>
      <c r="G132" s="27" t="s">
        <v>115</v>
      </c>
      <c r="H132" s="27" t="s">
        <v>476</v>
      </c>
      <c r="I132" s="27" t="s">
        <v>274</v>
      </c>
      <c r="J132" s="27" t="s">
        <v>107</v>
      </c>
      <c r="K132" s="27" t="s">
        <v>246</v>
      </c>
    </row>
    <row r="133" s="3" customFormat="1" ht="52" customHeight="1" spans="1:11">
      <c r="A133" s="20"/>
      <c r="B133" s="28"/>
      <c r="C133" s="109"/>
      <c r="D133" s="109"/>
      <c r="E133" s="81"/>
      <c r="F133" s="32" t="s">
        <v>109</v>
      </c>
      <c r="G133" s="27" t="s">
        <v>113</v>
      </c>
      <c r="H133" s="27" t="s">
        <v>2769</v>
      </c>
      <c r="I133" s="27" t="s">
        <v>274</v>
      </c>
      <c r="J133" s="48" t="s">
        <v>199</v>
      </c>
      <c r="K133" s="48">
        <v>1</v>
      </c>
    </row>
    <row r="134" s="3" customFormat="1" ht="52" customHeight="1" spans="1:11">
      <c r="A134" s="20"/>
      <c r="B134" s="28"/>
      <c r="C134" s="109"/>
      <c r="D134" s="109"/>
      <c r="E134" s="81"/>
      <c r="F134" s="32" t="s">
        <v>103</v>
      </c>
      <c r="G134" s="32" t="s">
        <v>104</v>
      </c>
      <c r="H134" s="27" t="s">
        <v>2952</v>
      </c>
      <c r="I134" s="27" t="s">
        <v>274</v>
      </c>
      <c r="J134" s="27" t="s">
        <v>107</v>
      </c>
      <c r="K134" s="27" t="s">
        <v>1500</v>
      </c>
    </row>
    <row r="135" s="3" customFormat="1" ht="52" customHeight="1" spans="1:11">
      <c r="A135" s="20"/>
      <c r="B135" s="28"/>
      <c r="C135" s="110"/>
      <c r="D135" s="110"/>
      <c r="E135" s="83"/>
      <c r="F135" s="32" t="s">
        <v>117</v>
      </c>
      <c r="G135" s="27" t="s">
        <v>626</v>
      </c>
      <c r="H135" s="27" t="s">
        <v>3026</v>
      </c>
      <c r="I135" s="27" t="s">
        <v>274</v>
      </c>
      <c r="J135" s="27" t="s">
        <v>107</v>
      </c>
      <c r="K135" s="27" t="s">
        <v>227</v>
      </c>
    </row>
    <row r="136" s="3" customFormat="1" ht="52" customHeight="1" spans="1:11">
      <c r="A136" s="20">
        <v>31</v>
      </c>
      <c r="B136" s="36" t="s">
        <v>3027</v>
      </c>
      <c r="C136" s="108" t="s">
        <v>3028</v>
      </c>
      <c r="D136" s="29" t="s">
        <v>2992</v>
      </c>
      <c r="E136" s="84">
        <v>651.59</v>
      </c>
      <c r="F136" s="32" t="s">
        <v>109</v>
      </c>
      <c r="G136" s="27" t="s">
        <v>110</v>
      </c>
      <c r="H136" s="27" t="s">
        <v>3029</v>
      </c>
      <c r="I136" s="27" t="s">
        <v>106</v>
      </c>
      <c r="J136" s="27" t="s">
        <v>199</v>
      </c>
      <c r="K136" s="27" t="s">
        <v>3030</v>
      </c>
    </row>
    <row r="137" s="3" customFormat="1" ht="52" customHeight="1" spans="1:11">
      <c r="A137" s="20"/>
      <c r="B137" s="28"/>
      <c r="C137" s="109"/>
      <c r="D137" s="30"/>
      <c r="E137" s="81"/>
      <c r="F137" s="32" t="s">
        <v>109</v>
      </c>
      <c r="G137" s="27" t="s">
        <v>115</v>
      </c>
      <c r="H137" s="27" t="s">
        <v>3031</v>
      </c>
      <c r="I137" s="27" t="s">
        <v>106</v>
      </c>
      <c r="J137" s="27" t="s">
        <v>107</v>
      </c>
      <c r="K137" s="27" t="s">
        <v>246</v>
      </c>
    </row>
    <row r="138" s="3" customFormat="1" ht="52" customHeight="1" spans="1:11">
      <c r="A138" s="20"/>
      <c r="B138" s="28"/>
      <c r="C138" s="109"/>
      <c r="D138" s="30"/>
      <c r="E138" s="81"/>
      <c r="F138" s="32" t="s">
        <v>109</v>
      </c>
      <c r="G138" s="27" t="s">
        <v>113</v>
      </c>
      <c r="H138" s="27" t="s">
        <v>2769</v>
      </c>
      <c r="I138" s="27" t="s">
        <v>106</v>
      </c>
      <c r="J138" s="48" t="s">
        <v>199</v>
      </c>
      <c r="K138" s="48">
        <v>1</v>
      </c>
    </row>
    <row r="139" s="3" customFormat="1" ht="52" customHeight="1" spans="1:11">
      <c r="A139" s="20"/>
      <c r="B139" s="28"/>
      <c r="C139" s="109"/>
      <c r="D139" s="30"/>
      <c r="E139" s="81"/>
      <c r="F139" s="32" t="s">
        <v>103</v>
      </c>
      <c r="G139" s="32" t="s">
        <v>104</v>
      </c>
      <c r="H139" s="27" t="s">
        <v>3032</v>
      </c>
      <c r="I139" s="27" t="s">
        <v>106</v>
      </c>
      <c r="J139" s="27" t="s">
        <v>107</v>
      </c>
      <c r="K139" s="27" t="s">
        <v>3033</v>
      </c>
    </row>
    <row r="140" s="3" customFormat="1" ht="52" customHeight="1" spans="1:11">
      <c r="A140" s="20"/>
      <c r="B140" s="28"/>
      <c r="C140" s="110"/>
      <c r="D140" s="35"/>
      <c r="E140" s="83"/>
      <c r="F140" s="32" t="s">
        <v>117</v>
      </c>
      <c r="G140" s="27" t="s">
        <v>626</v>
      </c>
      <c r="H140" s="27" t="s">
        <v>3034</v>
      </c>
      <c r="I140" s="27" t="s">
        <v>106</v>
      </c>
      <c r="J140" s="27" t="s">
        <v>107</v>
      </c>
      <c r="K140" s="27" t="s">
        <v>227</v>
      </c>
    </row>
    <row r="141" s="3" customFormat="1" ht="52" customHeight="1" spans="1:11">
      <c r="A141" s="20">
        <v>32</v>
      </c>
      <c r="B141" s="36" t="s">
        <v>3035</v>
      </c>
      <c r="C141" s="108" t="s">
        <v>3036</v>
      </c>
      <c r="D141" s="29" t="s">
        <v>2992</v>
      </c>
      <c r="E141" s="84">
        <v>384.59</v>
      </c>
      <c r="F141" s="32" t="s">
        <v>109</v>
      </c>
      <c r="G141" s="27" t="s">
        <v>110</v>
      </c>
      <c r="H141" s="27" t="s">
        <v>3037</v>
      </c>
      <c r="I141" s="27" t="s">
        <v>274</v>
      </c>
      <c r="J141" s="27" t="s">
        <v>199</v>
      </c>
      <c r="K141" s="27" t="s">
        <v>3030</v>
      </c>
    </row>
    <row r="142" s="3" customFormat="1" ht="52" customHeight="1" spans="1:11">
      <c r="A142" s="20"/>
      <c r="B142" s="28"/>
      <c r="C142" s="109"/>
      <c r="D142" s="30"/>
      <c r="E142" s="81"/>
      <c r="F142" s="32" t="s">
        <v>109</v>
      </c>
      <c r="G142" s="27" t="s">
        <v>115</v>
      </c>
      <c r="H142" s="27" t="s">
        <v>3038</v>
      </c>
      <c r="I142" s="27" t="s">
        <v>274</v>
      </c>
      <c r="J142" s="27" t="s">
        <v>107</v>
      </c>
      <c r="K142" s="27" t="s">
        <v>246</v>
      </c>
    </row>
    <row r="143" s="3" customFormat="1" ht="52" customHeight="1" spans="1:11">
      <c r="A143" s="20"/>
      <c r="B143" s="28"/>
      <c r="C143" s="109"/>
      <c r="D143" s="30"/>
      <c r="E143" s="81"/>
      <c r="F143" s="32" t="s">
        <v>109</v>
      </c>
      <c r="G143" s="27" t="s">
        <v>115</v>
      </c>
      <c r="H143" s="27" t="s">
        <v>3039</v>
      </c>
      <c r="I143" s="27" t="s">
        <v>274</v>
      </c>
      <c r="J143" s="27" t="s">
        <v>107</v>
      </c>
      <c r="K143" s="27" t="s">
        <v>3040</v>
      </c>
    </row>
    <row r="144" s="3" customFormat="1" ht="52" customHeight="1" spans="1:11">
      <c r="A144" s="20"/>
      <c r="B144" s="28"/>
      <c r="C144" s="109"/>
      <c r="D144" s="30"/>
      <c r="E144" s="81"/>
      <c r="F144" s="32" t="s">
        <v>103</v>
      </c>
      <c r="G144" s="32" t="s">
        <v>104</v>
      </c>
      <c r="H144" s="27" t="s">
        <v>3009</v>
      </c>
      <c r="I144" s="27" t="s">
        <v>274</v>
      </c>
      <c r="J144" s="27" t="s">
        <v>107</v>
      </c>
      <c r="K144" s="27" t="s">
        <v>3041</v>
      </c>
    </row>
    <row r="145" s="3" customFormat="1" ht="52" customHeight="1" spans="1:11">
      <c r="A145" s="20"/>
      <c r="B145" s="28"/>
      <c r="C145" s="110"/>
      <c r="D145" s="35"/>
      <c r="E145" s="83"/>
      <c r="F145" s="32" t="s">
        <v>117</v>
      </c>
      <c r="G145" s="27" t="s">
        <v>626</v>
      </c>
      <c r="H145" s="27" t="s">
        <v>3042</v>
      </c>
      <c r="I145" s="27" t="s">
        <v>274</v>
      </c>
      <c r="J145" s="27" t="s">
        <v>112</v>
      </c>
      <c r="K145" s="48">
        <v>0.85</v>
      </c>
    </row>
    <row r="146" s="3" customFormat="1" ht="52" customHeight="1" spans="1:11">
      <c r="A146" s="20">
        <v>33</v>
      </c>
      <c r="B146" s="36" t="s">
        <v>3043</v>
      </c>
      <c r="C146" s="108" t="s">
        <v>3044</v>
      </c>
      <c r="D146" s="29" t="s">
        <v>2992</v>
      </c>
      <c r="E146" s="84">
        <v>80</v>
      </c>
      <c r="F146" s="32" t="s">
        <v>109</v>
      </c>
      <c r="G146" s="27" t="s">
        <v>110</v>
      </c>
      <c r="H146" s="27" t="s">
        <v>3029</v>
      </c>
      <c r="I146" s="27" t="s">
        <v>274</v>
      </c>
      <c r="J146" s="27" t="s">
        <v>199</v>
      </c>
      <c r="K146" s="27" t="s">
        <v>3045</v>
      </c>
    </row>
    <row r="147" s="3" customFormat="1" ht="52" customHeight="1" spans="1:11">
      <c r="A147" s="20"/>
      <c r="B147" s="28"/>
      <c r="C147" s="109"/>
      <c r="D147" s="30"/>
      <c r="E147" s="81"/>
      <c r="F147" s="32" t="s">
        <v>109</v>
      </c>
      <c r="G147" s="27" t="s">
        <v>115</v>
      </c>
      <c r="H147" s="27" t="s">
        <v>3038</v>
      </c>
      <c r="I147" s="27" t="s">
        <v>274</v>
      </c>
      <c r="J147" s="27" t="s">
        <v>107</v>
      </c>
      <c r="K147" s="27" t="s">
        <v>246</v>
      </c>
    </row>
    <row r="148" s="3" customFormat="1" ht="52" customHeight="1" spans="1:11">
      <c r="A148" s="20"/>
      <c r="B148" s="28"/>
      <c r="C148" s="109"/>
      <c r="D148" s="30"/>
      <c r="E148" s="81"/>
      <c r="F148" s="32" t="s">
        <v>109</v>
      </c>
      <c r="G148" s="27" t="s">
        <v>113</v>
      </c>
      <c r="H148" s="27" t="s">
        <v>2769</v>
      </c>
      <c r="I148" s="27" t="s">
        <v>274</v>
      </c>
      <c r="J148" s="48" t="s">
        <v>199</v>
      </c>
      <c r="K148" s="48">
        <v>1</v>
      </c>
    </row>
    <row r="149" s="3" customFormat="1" ht="52" customHeight="1" spans="1:11">
      <c r="A149" s="20"/>
      <c r="B149" s="28"/>
      <c r="C149" s="109"/>
      <c r="D149" s="30"/>
      <c r="E149" s="81"/>
      <c r="F149" s="32" t="s">
        <v>103</v>
      </c>
      <c r="G149" s="32" t="s">
        <v>104</v>
      </c>
      <c r="H149" s="27" t="s">
        <v>3009</v>
      </c>
      <c r="I149" s="27" t="s">
        <v>274</v>
      </c>
      <c r="J149" s="27" t="s">
        <v>107</v>
      </c>
      <c r="K149" s="27" t="s">
        <v>497</v>
      </c>
    </row>
    <row r="150" s="3" customFormat="1" ht="52" customHeight="1" spans="1:11">
      <c r="A150" s="20"/>
      <c r="B150" s="28"/>
      <c r="C150" s="110"/>
      <c r="D150" s="35"/>
      <c r="E150" s="83"/>
      <c r="F150" s="32" t="s">
        <v>117</v>
      </c>
      <c r="G150" s="27" t="s">
        <v>626</v>
      </c>
      <c r="H150" s="27" t="s">
        <v>3046</v>
      </c>
      <c r="I150" s="27" t="s">
        <v>274</v>
      </c>
      <c r="J150" s="27" t="s">
        <v>112</v>
      </c>
      <c r="K150" s="48">
        <v>0.85</v>
      </c>
    </row>
    <row r="151" s="3" customFormat="1" ht="52" customHeight="1" spans="1:11">
      <c r="A151" s="20">
        <v>34</v>
      </c>
      <c r="B151" s="36" t="s">
        <v>3047</v>
      </c>
      <c r="C151" s="108" t="s">
        <v>3048</v>
      </c>
      <c r="D151" s="111" t="s">
        <v>3049</v>
      </c>
      <c r="E151" s="85">
        <v>130000</v>
      </c>
      <c r="F151" s="32" t="s">
        <v>109</v>
      </c>
      <c r="G151" s="32" t="s">
        <v>110</v>
      </c>
      <c r="H151" s="27" t="s">
        <v>3050</v>
      </c>
      <c r="I151" s="27" t="s">
        <v>106</v>
      </c>
      <c r="J151" s="27" t="s">
        <v>199</v>
      </c>
      <c r="K151" s="27" t="s">
        <v>3051</v>
      </c>
    </row>
    <row r="152" s="3" customFormat="1" ht="52" customHeight="1" spans="1:11">
      <c r="A152" s="20"/>
      <c r="B152" s="28"/>
      <c r="C152" s="109"/>
      <c r="D152" s="111"/>
      <c r="E152" s="85"/>
      <c r="F152" s="32" t="s">
        <v>109</v>
      </c>
      <c r="G152" s="27" t="s">
        <v>115</v>
      </c>
      <c r="H152" s="27" t="s">
        <v>3038</v>
      </c>
      <c r="I152" s="27" t="s">
        <v>106</v>
      </c>
      <c r="J152" s="27" t="s">
        <v>107</v>
      </c>
      <c r="K152" s="27" t="s">
        <v>3052</v>
      </c>
    </row>
    <row r="153" s="3" customFormat="1" ht="52" customHeight="1" spans="1:11">
      <c r="A153" s="20"/>
      <c r="B153" s="28"/>
      <c r="C153" s="109"/>
      <c r="D153" s="111"/>
      <c r="E153" s="85"/>
      <c r="F153" s="32" t="s">
        <v>109</v>
      </c>
      <c r="G153" s="27" t="s">
        <v>113</v>
      </c>
      <c r="H153" s="27" t="s">
        <v>3053</v>
      </c>
      <c r="I153" s="27" t="s">
        <v>106</v>
      </c>
      <c r="J153" s="48" t="s">
        <v>112</v>
      </c>
      <c r="K153" s="48">
        <v>0.8</v>
      </c>
    </row>
    <row r="154" s="3" customFormat="1" ht="52" customHeight="1" spans="1:11">
      <c r="A154" s="20"/>
      <c r="B154" s="28"/>
      <c r="C154" s="109"/>
      <c r="D154" s="111"/>
      <c r="E154" s="85"/>
      <c r="F154" s="32" t="s">
        <v>103</v>
      </c>
      <c r="G154" s="27" t="s">
        <v>104</v>
      </c>
      <c r="H154" s="27" t="s">
        <v>2952</v>
      </c>
      <c r="I154" s="27" t="s">
        <v>106</v>
      </c>
      <c r="J154" s="27" t="s">
        <v>107</v>
      </c>
      <c r="K154" s="27" t="s">
        <v>3054</v>
      </c>
    </row>
    <row r="155" s="3" customFormat="1" ht="52" customHeight="1" spans="1:11">
      <c r="A155" s="20"/>
      <c r="B155" s="28"/>
      <c r="C155" s="109"/>
      <c r="D155" s="111"/>
      <c r="E155" s="85"/>
      <c r="F155" s="32" t="s">
        <v>117</v>
      </c>
      <c r="G155" s="27" t="s">
        <v>181</v>
      </c>
      <c r="H155" s="27" t="s">
        <v>3055</v>
      </c>
      <c r="I155" s="27" t="s">
        <v>106</v>
      </c>
      <c r="J155" s="27" t="s">
        <v>107</v>
      </c>
      <c r="K155" s="27" t="s">
        <v>1127</v>
      </c>
    </row>
    <row r="156" s="3" customFormat="1" ht="52" customHeight="1" spans="1:11">
      <c r="A156" s="20">
        <v>35</v>
      </c>
      <c r="B156" s="36" t="s">
        <v>3056</v>
      </c>
      <c r="C156" s="111" t="s">
        <v>3057</v>
      </c>
      <c r="D156" s="111" t="s">
        <v>3058</v>
      </c>
      <c r="E156" s="85">
        <v>7126</v>
      </c>
      <c r="F156" s="32" t="s">
        <v>109</v>
      </c>
      <c r="G156" s="32" t="s">
        <v>110</v>
      </c>
      <c r="H156" s="27" t="s">
        <v>3050</v>
      </c>
      <c r="I156" s="27" t="s">
        <v>274</v>
      </c>
      <c r="J156" s="27" t="s">
        <v>199</v>
      </c>
      <c r="K156" s="27" t="s">
        <v>3059</v>
      </c>
    </row>
    <row r="157" s="3" customFormat="1" ht="52" customHeight="1" spans="1:11">
      <c r="A157" s="20"/>
      <c r="B157" s="28"/>
      <c r="C157" s="111"/>
      <c r="D157" s="111"/>
      <c r="E157" s="85"/>
      <c r="F157" s="32" t="s">
        <v>109</v>
      </c>
      <c r="G157" s="27" t="s">
        <v>113</v>
      </c>
      <c r="H157" s="27" t="s">
        <v>3053</v>
      </c>
      <c r="I157" s="27" t="s">
        <v>274</v>
      </c>
      <c r="J157" s="48" t="s">
        <v>112</v>
      </c>
      <c r="K157" s="48">
        <v>0.8</v>
      </c>
    </row>
    <row r="158" s="3" customFormat="1" ht="52" customHeight="1" spans="1:11">
      <c r="A158" s="20"/>
      <c r="B158" s="28"/>
      <c r="C158" s="111"/>
      <c r="D158" s="111"/>
      <c r="E158" s="85"/>
      <c r="F158" s="32" t="s">
        <v>109</v>
      </c>
      <c r="G158" s="27" t="s">
        <v>115</v>
      </c>
      <c r="H158" s="27" t="s">
        <v>3038</v>
      </c>
      <c r="I158" s="27" t="s">
        <v>274</v>
      </c>
      <c r="J158" s="27" t="s">
        <v>107</v>
      </c>
      <c r="K158" s="27" t="s">
        <v>246</v>
      </c>
    </row>
    <row r="159" s="3" customFormat="1" ht="52" customHeight="1" spans="1:11">
      <c r="A159" s="20"/>
      <c r="B159" s="28"/>
      <c r="C159" s="111"/>
      <c r="D159" s="111"/>
      <c r="E159" s="85"/>
      <c r="F159" s="32" t="s">
        <v>117</v>
      </c>
      <c r="G159" s="27" t="s">
        <v>181</v>
      </c>
      <c r="H159" s="27" t="s">
        <v>3060</v>
      </c>
      <c r="I159" s="27" t="s">
        <v>274</v>
      </c>
      <c r="J159" s="48" t="s">
        <v>112</v>
      </c>
      <c r="K159" s="48">
        <v>0.8</v>
      </c>
    </row>
    <row r="160" s="3" customFormat="1" ht="52" customHeight="1" spans="1:11">
      <c r="A160" s="20"/>
      <c r="B160" s="28"/>
      <c r="C160" s="111"/>
      <c r="D160" s="111"/>
      <c r="E160" s="85"/>
      <c r="F160" s="32" t="s">
        <v>103</v>
      </c>
      <c r="G160" s="27" t="s">
        <v>104</v>
      </c>
      <c r="H160" s="27" t="s">
        <v>2952</v>
      </c>
      <c r="I160" s="27" t="s">
        <v>274</v>
      </c>
      <c r="J160" s="48" t="s">
        <v>107</v>
      </c>
      <c r="K160" s="27" t="s">
        <v>3061</v>
      </c>
    </row>
    <row r="161" s="3" customFormat="1" ht="52" customHeight="1" spans="1:11">
      <c r="A161" s="20">
        <v>36</v>
      </c>
      <c r="B161" s="46" t="s">
        <v>3062</v>
      </c>
      <c r="C161" s="111" t="s">
        <v>3063</v>
      </c>
      <c r="D161" s="111" t="s">
        <v>3064</v>
      </c>
      <c r="E161" s="85">
        <v>500</v>
      </c>
      <c r="F161" s="32" t="s">
        <v>109</v>
      </c>
      <c r="G161" s="32" t="s">
        <v>110</v>
      </c>
      <c r="H161" s="27" t="s">
        <v>3050</v>
      </c>
      <c r="I161" s="27" t="s">
        <v>274</v>
      </c>
      <c r="J161" s="27" t="s">
        <v>199</v>
      </c>
      <c r="K161" s="27" t="s">
        <v>3065</v>
      </c>
    </row>
    <row r="162" s="3" customFormat="1" ht="52" customHeight="1" spans="1:11">
      <c r="A162" s="20"/>
      <c r="B162" s="46"/>
      <c r="C162" s="111"/>
      <c r="D162" s="111"/>
      <c r="E162" s="85"/>
      <c r="F162" s="32" t="s">
        <v>109</v>
      </c>
      <c r="G162" s="27" t="s">
        <v>113</v>
      </c>
      <c r="H162" s="27" t="s">
        <v>3053</v>
      </c>
      <c r="I162" s="27" t="s">
        <v>274</v>
      </c>
      <c r="J162" s="48" t="s">
        <v>112</v>
      </c>
      <c r="K162" s="48">
        <v>0.8</v>
      </c>
    </row>
    <row r="163" s="3" customFormat="1" ht="52" customHeight="1" spans="1:11">
      <c r="A163" s="20"/>
      <c r="B163" s="46"/>
      <c r="C163" s="111"/>
      <c r="D163" s="111"/>
      <c r="E163" s="85"/>
      <c r="F163" s="32" t="s">
        <v>109</v>
      </c>
      <c r="G163" s="27" t="s">
        <v>115</v>
      </c>
      <c r="H163" s="27" t="s">
        <v>3038</v>
      </c>
      <c r="I163" s="27" t="s">
        <v>274</v>
      </c>
      <c r="J163" s="27" t="s">
        <v>107</v>
      </c>
      <c r="K163" s="27" t="s">
        <v>246</v>
      </c>
    </row>
    <row r="164" s="3" customFormat="1" ht="52" customHeight="1" spans="1:11">
      <c r="A164" s="20"/>
      <c r="B164" s="46"/>
      <c r="C164" s="111"/>
      <c r="D164" s="111"/>
      <c r="E164" s="85"/>
      <c r="F164" s="32" t="s">
        <v>117</v>
      </c>
      <c r="G164" s="27" t="s">
        <v>181</v>
      </c>
      <c r="H164" s="27" t="s">
        <v>3060</v>
      </c>
      <c r="I164" s="27" t="s">
        <v>274</v>
      </c>
      <c r="J164" s="48" t="s">
        <v>112</v>
      </c>
      <c r="K164" s="48">
        <v>0.8</v>
      </c>
    </row>
    <row r="165" s="3" customFormat="1" ht="52" customHeight="1" spans="1:11">
      <c r="A165" s="20"/>
      <c r="B165" s="46"/>
      <c r="C165" s="111"/>
      <c r="D165" s="111"/>
      <c r="E165" s="85"/>
      <c r="F165" s="32" t="s">
        <v>103</v>
      </c>
      <c r="G165" s="27" t="s">
        <v>104</v>
      </c>
      <c r="H165" s="27" t="s">
        <v>2952</v>
      </c>
      <c r="I165" s="27" t="s">
        <v>274</v>
      </c>
      <c r="J165" s="48" t="s">
        <v>107</v>
      </c>
      <c r="K165" s="27" t="s">
        <v>3066</v>
      </c>
    </row>
    <row r="166" s="3" customFormat="1" ht="52" customHeight="1" spans="1:11">
      <c r="A166" s="20">
        <v>37</v>
      </c>
      <c r="B166" s="46" t="s">
        <v>3067</v>
      </c>
      <c r="C166" s="111" t="s">
        <v>3068</v>
      </c>
      <c r="D166" s="32" t="s">
        <v>3069</v>
      </c>
      <c r="E166" s="85">
        <v>70</v>
      </c>
      <c r="F166" s="32" t="s">
        <v>109</v>
      </c>
      <c r="G166" s="27" t="s">
        <v>110</v>
      </c>
      <c r="H166" s="27" t="s">
        <v>3070</v>
      </c>
      <c r="I166" s="27" t="s">
        <v>274</v>
      </c>
      <c r="J166" s="27" t="s">
        <v>199</v>
      </c>
      <c r="K166" s="27" t="s">
        <v>3007</v>
      </c>
    </row>
    <row r="167" s="3" customFormat="1" ht="52" customHeight="1" spans="1:11">
      <c r="A167" s="20"/>
      <c r="B167" s="46"/>
      <c r="C167" s="111"/>
      <c r="D167" s="32"/>
      <c r="E167" s="85"/>
      <c r="F167" s="32" t="s">
        <v>109</v>
      </c>
      <c r="G167" s="27" t="s">
        <v>115</v>
      </c>
      <c r="H167" s="27" t="s">
        <v>476</v>
      </c>
      <c r="I167" s="27" t="s">
        <v>274</v>
      </c>
      <c r="J167" s="27" t="s">
        <v>107</v>
      </c>
      <c r="K167" s="397">
        <v>45261</v>
      </c>
    </row>
    <row r="168" s="3" customFormat="1" ht="52" customHeight="1" spans="1:11">
      <c r="A168" s="20"/>
      <c r="B168" s="46"/>
      <c r="C168" s="111"/>
      <c r="D168" s="32"/>
      <c r="E168" s="85"/>
      <c r="F168" s="32" t="s">
        <v>109</v>
      </c>
      <c r="G168" s="27" t="s">
        <v>113</v>
      </c>
      <c r="H168" s="27" t="s">
        <v>2769</v>
      </c>
      <c r="I168" s="27" t="s">
        <v>274</v>
      </c>
      <c r="J168" s="48" t="s">
        <v>199</v>
      </c>
      <c r="K168" s="48">
        <v>1</v>
      </c>
    </row>
    <row r="169" s="3" customFormat="1" ht="52" customHeight="1" spans="1:11">
      <c r="A169" s="20"/>
      <c r="B169" s="46"/>
      <c r="C169" s="111"/>
      <c r="D169" s="32"/>
      <c r="E169" s="85"/>
      <c r="F169" s="32" t="s">
        <v>103</v>
      </c>
      <c r="G169" s="32" t="s">
        <v>104</v>
      </c>
      <c r="H169" s="27" t="s">
        <v>3071</v>
      </c>
      <c r="I169" s="27" t="s">
        <v>274</v>
      </c>
      <c r="J169" s="27" t="s">
        <v>107</v>
      </c>
      <c r="K169" s="27" t="s">
        <v>3072</v>
      </c>
    </row>
    <row r="170" s="3" customFormat="1" ht="52" customHeight="1" spans="1:11">
      <c r="A170" s="20"/>
      <c r="B170" s="46"/>
      <c r="C170" s="111"/>
      <c r="D170" s="32"/>
      <c r="E170" s="85"/>
      <c r="F170" s="32" t="s">
        <v>117</v>
      </c>
      <c r="G170" s="27" t="s">
        <v>626</v>
      </c>
      <c r="H170" s="27" t="s">
        <v>3073</v>
      </c>
      <c r="I170" s="27" t="s">
        <v>274</v>
      </c>
      <c r="J170" s="48" t="s">
        <v>199</v>
      </c>
      <c r="K170" s="48">
        <v>1</v>
      </c>
    </row>
    <row r="171" s="3" customFormat="1" ht="52" customHeight="1" spans="1:11">
      <c r="A171" s="20">
        <v>38</v>
      </c>
      <c r="B171" s="36" t="s">
        <v>3074</v>
      </c>
      <c r="C171" s="108" t="s">
        <v>3075</v>
      </c>
      <c r="D171" s="29" t="s">
        <v>3076</v>
      </c>
      <c r="E171" s="84">
        <v>80</v>
      </c>
      <c r="F171" s="32" t="s">
        <v>109</v>
      </c>
      <c r="G171" s="27" t="s">
        <v>110</v>
      </c>
      <c r="H171" s="27" t="s">
        <v>3077</v>
      </c>
      <c r="I171" s="27" t="s">
        <v>274</v>
      </c>
      <c r="J171" s="27" t="s">
        <v>199</v>
      </c>
      <c r="K171" s="27" t="s">
        <v>3078</v>
      </c>
    </row>
    <row r="172" s="3" customFormat="1" ht="52" customHeight="1" spans="1:11">
      <c r="A172" s="20"/>
      <c r="B172" s="28"/>
      <c r="C172" s="109"/>
      <c r="D172" s="30"/>
      <c r="E172" s="81"/>
      <c r="F172" s="32" t="s">
        <v>109</v>
      </c>
      <c r="G172" s="27" t="s">
        <v>115</v>
      </c>
      <c r="H172" s="27" t="s">
        <v>365</v>
      </c>
      <c r="I172" s="27" t="s">
        <v>274</v>
      </c>
      <c r="J172" s="27" t="s">
        <v>107</v>
      </c>
      <c r="K172" s="397" t="s">
        <v>246</v>
      </c>
    </row>
    <row r="173" s="3" customFormat="1" ht="52" customHeight="1" spans="1:11">
      <c r="A173" s="20"/>
      <c r="B173" s="28"/>
      <c r="C173" s="109"/>
      <c r="D173" s="30"/>
      <c r="E173" s="81"/>
      <c r="F173" s="32" t="s">
        <v>109</v>
      </c>
      <c r="G173" s="27" t="s">
        <v>113</v>
      </c>
      <c r="H173" s="27" t="s">
        <v>2769</v>
      </c>
      <c r="I173" s="27" t="s">
        <v>274</v>
      </c>
      <c r="J173" s="48" t="s">
        <v>199</v>
      </c>
      <c r="K173" s="48">
        <v>1</v>
      </c>
    </row>
    <row r="174" s="3" customFormat="1" ht="52" customHeight="1" spans="1:11">
      <c r="A174" s="20"/>
      <c r="B174" s="28"/>
      <c r="C174" s="109"/>
      <c r="D174" s="30"/>
      <c r="E174" s="81"/>
      <c r="F174" s="32" t="s">
        <v>103</v>
      </c>
      <c r="G174" s="32" t="s">
        <v>104</v>
      </c>
      <c r="H174" s="27" t="s">
        <v>2952</v>
      </c>
      <c r="I174" s="27" t="s">
        <v>274</v>
      </c>
      <c r="J174" s="27" t="s">
        <v>107</v>
      </c>
      <c r="K174" s="27" t="s">
        <v>3079</v>
      </c>
    </row>
    <row r="175" s="3" customFormat="1" ht="52" customHeight="1" spans="1:11">
      <c r="A175" s="20"/>
      <c r="B175" s="28"/>
      <c r="C175" s="110"/>
      <c r="D175" s="35"/>
      <c r="E175" s="83"/>
      <c r="F175" s="32" t="s">
        <v>117</v>
      </c>
      <c r="G175" s="27" t="s">
        <v>626</v>
      </c>
      <c r="H175" s="27" t="s">
        <v>3026</v>
      </c>
      <c r="I175" s="27" t="s">
        <v>274</v>
      </c>
      <c r="J175" s="27" t="s">
        <v>107</v>
      </c>
      <c r="K175" s="48" t="s">
        <v>1127</v>
      </c>
    </row>
    <row r="176" s="3" customFormat="1" ht="52" customHeight="1" spans="1:11">
      <c r="A176" s="20">
        <v>39</v>
      </c>
      <c r="B176" s="36" t="s">
        <v>3080</v>
      </c>
      <c r="C176" s="108" t="s">
        <v>3081</v>
      </c>
      <c r="D176" s="30" t="s">
        <v>3082</v>
      </c>
      <c r="E176" s="81">
        <v>3.65</v>
      </c>
      <c r="F176" s="32" t="s">
        <v>109</v>
      </c>
      <c r="G176" s="27" t="s">
        <v>110</v>
      </c>
      <c r="H176" s="27" t="s">
        <v>3070</v>
      </c>
      <c r="I176" s="27" t="s">
        <v>274</v>
      </c>
      <c r="J176" s="27" t="s">
        <v>199</v>
      </c>
      <c r="K176" s="27" t="s">
        <v>3007</v>
      </c>
    </row>
    <row r="177" s="3" customFormat="1" ht="52" customHeight="1" spans="1:11">
      <c r="A177" s="20"/>
      <c r="B177" s="28"/>
      <c r="C177" s="109"/>
      <c r="D177" s="30"/>
      <c r="E177" s="81"/>
      <c r="F177" s="32" t="s">
        <v>109</v>
      </c>
      <c r="G177" s="27" t="s">
        <v>115</v>
      </c>
      <c r="H177" s="27" t="s">
        <v>476</v>
      </c>
      <c r="I177" s="27" t="s">
        <v>274</v>
      </c>
      <c r="J177" s="27" t="s">
        <v>107</v>
      </c>
      <c r="K177" s="397" t="s">
        <v>3083</v>
      </c>
    </row>
    <row r="178" s="3" customFormat="1" ht="52" customHeight="1" spans="1:11">
      <c r="A178" s="20"/>
      <c r="B178" s="28"/>
      <c r="C178" s="109"/>
      <c r="D178" s="30"/>
      <c r="E178" s="81"/>
      <c r="F178" s="32" t="s">
        <v>109</v>
      </c>
      <c r="G178" s="27" t="s">
        <v>113</v>
      </c>
      <c r="H178" s="27" t="s">
        <v>2769</v>
      </c>
      <c r="I178" s="27" t="s">
        <v>274</v>
      </c>
      <c r="J178" s="48" t="s">
        <v>199</v>
      </c>
      <c r="K178" s="48">
        <v>1</v>
      </c>
    </row>
    <row r="179" s="3" customFormat="1" ht="52" customHeight="1" spans="1:11">
      <c r="A179" s="20"/>
      <c r="B179" s="28"/>
      <c r="C179" s="109"/>
      <c r="D179" s="30"/>
      <c r="E179" s="81"/>
      <c r="F179" s="32" t="s">
        <v>103</v>
      </c>
      <c r="G179" s="32" t="s">
        <v>104</v>
      </c>
      <c r="H179" s="27" t="s">
        <v>3071</v>
      </c>
      <c r="I179" s="27" t="s">
        <v>274</v>
      </c>
      <c r="J179" s="27" t="s">
        <v>107</v>
      </c>
      <c r="K179" s="27" t="s">
        <v>3084</v>
      </c>
    </row>
    <row r="180" s="3" customFormat="1" ht="52" customHeight="1" spans="1:11">
      <c r="A180" s="20"/>
      <c r="B180" s="34"/>
      <c r="C180" s="109"/>
      <c r="D180" s="35"/>
      <c r="E180" s="83"/>
      <c r="F180" s="32" t="s">
        <v>117</v>
      </c>
      <c r="G180" s="27" t="s">
        <v>626</v>
      </c>
      <c r="H180" s="27" t="s">
        <v>3073</v>
      </c>
      <c r="I180" s="27" t="s">
        <v>274</v>
      </c>
      <c r="J180" s="27" t="s">
        <v>199</v>
      </c>
      <c r="K180" s="48">
        <v>1</v>
      </c>
    </row>
    <row r="181" s="3" customFormat="1" ht="52" customHeight="1" spans="1:11">
      <c r="A181" s="20">
        <v>40</v>
      </c>
      <c r="B181" s="36" t="s">
        <v>3085</v>
      </c>
      <c r="C181" s="108" t="s">
        <v>3086</v>
      </c>
      <c r="D181" s="29" t="s">
        <v>3087</v>
      </c>
      <c r="E181" s="84">
        <v>63.6</v>
      </c>
      <c r="F181" s="32" t="s">
        <v>109</v>
      </c>
      <c r="G181" s="27" t="s">
        <v>110</v>
      </c>
      <c r="H181" s="27" t="s">
        <v>3088</v>
      </c>
      <c r="I181" s="27" t="s">
        <v>274</v>
      </c>
      <c r="J181" s="27" t="s">
        <v>112</v>
      </c>
      <c r="K181" s="27" t="s">
        <v>3089</v>
      </c>
    </row>
    <row r="182" s="3" customFormat="1" ht="52" customHeight="1" spans="1:11">
      <c r="A182" s="20"/>
      <c r="B182" s="28"/>
      <c r="C182" s="109"/>
      <c r="D182" s="30"/>
      <c r="E182" s="81"/>
      <c r="F182" s="32" t="s">
        <v>109</v>
      </c>
      <c r="G182" s="27" t="s">
        <v>115</v>
      </c>
      <c r="H182" s="27" t="s">
        <v>476</v>
      </c>
      <c r="I182" s="27" t="s">
        <v>274</v>
      </c>
      <c r="J182" s="27" t="s">
        <v>107</v>
      </c>
      <c r="K182" s="397" t="s">
        <v>3083</v>
      </c>
    </row>
    <row r="183" s="3" customFormat="1" ht="52" customHeight="1" spans="1:11">
      <c r="A183" s="20"/>
      <c r="B183" s="28"/>
      <c r="C183" s="109"/>
      <c r="D183" s="30"/>
      <c r="E183" s="81"/>
      <c r="F183" s="32" t="s">
        <v>109</v>
      </c>
      <c r="G183" s="27" t="s">
        <v>113</v>
      </c>
      <c r="H183" s="27" t="s">
        <v>2769</v>
      </c>
      <c r="I183" s="27" t="s">
        <v>274</v>
      </c>
      <c r="J183" s="48" t="s">
        <v>199</v>
      </c>
      <c r="K183" s="48">
        <v>1</v>
      </c>
    </row>
    <row r="184" s="3" customFormat="1" ht="52" customHeight="1" spans="1:11">
      <c r="A184" s="20"/>
      <c r="B184" s="28"/>
      <c r="C184" s="109"/>
      <c r="D184" s="30"/>
      <c r="E184" s="81"/>
      <c r="F184" s="32" t="s">
        <v>103</v>
      </c>
      <c r="G184" s="32" t="s">
        <v>104</v>
      </c>
      <c r="H184" s="27" t="s">
        <v>3071</v>
      </c>
      <c r="I184" s="27" t="s">
        <v>274</v>
      </c>
      <c r="J184" s="27" t="s">
        <v>107</v>
      </c>
      <c r="K184" s="27" t="s">
        <v>3090</v>
      </c>
    </row>
    <row r="185" s="3" customFormat="1" ht="52" customHeight="1" spans="1:11">
      <c r="A185" s="20"/>
      <c r="B185" s="28"/>
      <c r="C185" s="110"/>
      <c r="D185" s="35"/>
      <c r="E185" s="83"/>
      <c r="F185" s="32" t="s">
        <v>117</v>
      </c>
      <c r="G185" s="27" t="s">
        <v>2302</v>
      </c>
      <c r="H185" s="27" t="s">
        <v>3091</v>
      </c>
      <c r="I185" s="27" t="s">
        <v>274</v>
      </c>
      <c r="J185" s="27" t="s">
        <v>3092</v>
      </c>
      <c r="K185" s="48"/>
    </row>
    <row r="186" s="3" customFormat="1" ht="52" customHeight="1" spans="1:11">
      <c r="A186" s="20">
        <v>41</v>
      </c>
      <c r="B186" s="36" t="s">
        <v>3093</v>
      </c>
      <c r="C186" s="111" t="s">
        <v>3094</v>
      </c>
      <c r="D186" s="111" t="s">
        <v>3095</v>
      </c>
      <c r="E186" s="85">
        <v>3380</v>
      </c>
      <c r="F186" s="32" t="s">
        <v>109</v>
      </c>
      <c r="G186" s="32" t="s">
        <v>110</v>
      </c>
      <c r="H186" s="27" t="s">
        <v>3050</v>
      </c>
      <c r="I186" s="27" t="s">
        <v>274</v>
      </c>
      <c r="J186" s="27" t="s">
        <v>199</v>
      </c>
      <c r="K186" s="27" t="s">
        <v>3096</v>
      </c>
    </row>
    <row r="187" s="3" customFormat="1" ht="52" customHeight="1" spans="1:11">
      <c r="A187" s="20"/>
      <c r="B187" s="28"/>
      <c r="C187" s="111"/>
      <c r="D187" s="111"/>
      <c r="E187" s="85"/>
      <c r="F187" s="32" t="s">
        <v>109</v>
      </c>
      <c r="G187" s="27" t="s">
        <v>113</v>
      </c>
      <c r="H187" s="27" t="s">
        <v>3053</v>
      </c>
      <c r="I187" s="27" t="s">
        <v>274</v>
      </c>
      <c r="J187" s="48" t="s">
        <v>112</v>
      </c>
      <c r="K187" s="48">
        <v>0.8</v>
      </c>
    </row>
    <row r="188" s="3" customFormat="1" ht="52" customHeight="1" spans="1:11">
      <c r="A188" s="20"/>
      <c r="B188" s="28"/>
      <c r="C188" s="111"/>
      <c r="D188" s="111"/>
      <c r="E188" s="85"/>
      <c r="F188" s="32" t="s">
        <v>109</v>
      </c>
      <c r="G188" s="27" t="s">
        <v>115</v>
      </c>
      <c r="H188" s="27" t="s">
        <v>3038</v>
      </c>
      <c r="I188" s="27" t="s">
        <v>274</v>
      </c>
      <c r="J188" s="27" t="s">
        <v>107</v>
      </c>
      <c r="K188" s="27" t="s">
        <v>246</v>
      </c>
    </row>
    <row r="189" s="3" customFormat="1" ht="52" customHeight="1" spans="1:11">
      <c r="A189" s="20"/>
      <c r="B189" s="28"/>
      <c r="C189" s="111"/>
      <c r="D189" s="111"/>
      <c r="E189" s="85"/>
      <c r="F189" s="32" t="s">
        <v>117</v>
      </c>
      <c r="G189" s="27" t="s">
        <v>181</v>
      </c>
      <c r="H189" s="27" t="s">
        <v>3060</v>
      </c>
      <c r="I189" s="27" t="s">
        <v>274</v>
      </c>
      <c r="J189" s="48" t="s">
        <v>112</v>
      </c>
      <c r="K189" s="48">
        <v>0.8</v>
      </c>
    </row>
    <row r="190" s="3" customFormat="1" ht="52" customHeight="1" spans="1:11">
      <c r="A190" s="20"/>
      <c r="B190" s="28"/>
      <c r="C190" s="111"/>
      <c r="D190" s="111"/>
      <c r="E190" s="85"/>
      <c r="F190" s="32" t="s">
        <v>103</v>
      </c>
      <c r="G190" s="27" t="s">
        <v>104</v>
      </c>
      <c r="H190" s="27" t="s">
        <v>2952</v>
      </c>
      <c r="I190" s="27" t="s">
        <v>274</v>
      </c>
      <c r="J190" s="48" t="s">
        <v>107</v>
      </c>
      <c r="K190" s="27" t="s">
        <v>3097</v>
      </c>
    </row>
    <row r="191" s="3" customFormat="1" ht="52" customHeight="1" spans="1:11">
      <c r="A191" s="20">
        <v>42</v>
      </c>
      <c r="B191" s="36" t="s">
        <v>3098</v>
      </c>
      <c r="C191" s="111" t="s">
        <v>3099</v>
      </c>
      <c r="D191" s="111" t="s">
        <v>3100</v>
      </c>
      <c r="E191" s="85">
        <v>72</v>
      </c>
      <c r="F191" s="32" t="s">
        <v>109</v>
      </c>
      <c r="G191" s="32" t="s">
        <v>110</v>
      </c>
      <c r="H191" s="27" t="s">
        <v>3050</v>
      </c>
      <c r="I191" s="27" t="s">
        <v>274</v>
      </c>
      <c r="J191" s="27" t="s">
        <v>199</v>
      </c>
      <c r="K191" s="27" t="s">
        <v>3101</v>
      </c>
    </row>
    <row r="192" s="3" customFormat="1" ht="52" customHeight="1" spans="1:11">
      <c r="A192" s="20"/>
      <c r="B192" s="28"/>
      <c r="C192" s="111"/>
      <c r="D192" s="111"/>
      <c r="E192" s="85"/>
      <c r="F192" s="32" t="s">
        <v>109</v>
      </c>
      <c r="G192" s="27" t="s">
        <v>113</v>
      </c>
      <c r="H192" s="27" t="s">
        <v>3053</v>
      </c>
      <c r="I192" s="27" t="s">
        <v>274</v>
      </c>
      <c r="J192" s="48" t="s">
        <v>112</v>
      </c>
      <c r="K192" s="48">
        <v>0.8</v>
      </c>
    </row>
    <row r="193" s="3" customFormat="1" ht="52" customHeight="1" spans="1:11">
      <c r="A193" s="20"/>
      <c r="B193" s="28"/>
      <c r="C193" s="111"/>
      <c r="D193" s="111"/>
      <c r="E193" s="85"/>
      <c r="F193" s="32" t="s">
        <v>109</v>
      </c>
      <c r="G193" s="27" t="s">
        <v>113</v>
      </c>
      <c r="H193" s="27" t="s">
        <v>207</v>
      </c>
      <c r="I193" s="27" t="s">
        <v>274</v>
      </c>
      <c r="J193" s="48" t="s">
        <v>107</v>
      </c>
      <c r="K193" s="48">
        <v>0.2</v>
      </c>
    </row>
    <row r="194" s="3" customFormat="1" ht="52" customHeight="1" spans="1:11">
      <c r="A194" s="20"/>
      <c r="B194" s="28"/>
      <c r="C194" s="111"/>
      <c r="D194" s="111"/>
      <c r="E194" s="85"/>
      <c r="F194" s="32" t="s">
        <v>117</v>
      </c>
      <c r="G194" s="27" t="s">
        <v>181</v>
      </c>
      <c r="H194" s="27" t="s">
        <v>3060</v>
      </c>
      <c r="I194" s="27" t="s">
        <v>274</v>
      </c>
      <c r="J194" s="48" t="s">
        <v>112</v>
      </c>
      <c r="K194" s="48">
        <v>0.8</v>
      </c>
    </row>
    <row r="195" s="3" customFormat="1" ht="52" customHeight="1" spans="1:11">
      <c r="A195" s="20"/>
      <c r="B195" s="34"/>
      <c r="C195" s="111"/>
      <c r="D195" s="111"/>
      <c r="E195" s="85"/>
      <c r="F195" s="32" t="s">
        <v>103</v>
      </c>
      <c r="G195" s="27" t="s">
        <v>104</v>
      </c>
      <c r="H195" s="27" t="s">
        <v>2952</v>
      </c>
      <c r="I195" s="27" t="s">
        <v>274</v>
      </c>
      <c r="J195" s="48" t="s">
        <v>107</v>
      </c>
      <c r="K195" s="27" t="s">
        <v>3102</v>
      </c>
    </row>
    <row r="196" s="3" customFormat="1" ht="52" customHeight="1" spans="1:11">
      <c r="A196" s="20">
        <v>43</v>
      </c>
      <c r="B196" s="36" t="s">
        <v>3103</v>
      </c>
      <c r="C196" s="111" t="s">
        <v>3104</v>
      </c>
      <c r="D196" s="111" t="s">
        <v>3105</v>
      </c>
      <c r="E196" s="85">
        <v>55</v>
      </c>
      <c r="F196" s="32" t="s">
        <v>109</v>
      </c>
      <c r="G196" s="32" t="s">
        <v>110</v>
      </c>
      <c r="H196" s="27" t="s">
        <v>3106</v>
      </c>
      <c r="I196" s="27" t="s">
        <v>274</v>
      </c>
      <c r="J196" s="27" t="s">
        <v>199</v>
      </c>
      <c r="K196" s="27" t="s">
        <v>3107</v>
      </c>
    </row>
    <row r="197" s="3" customFormat="1" ht="52" customHeight="1" spans="1:11">
      <c r="A197" s="20"/>
      <c r="B197" s="28"/>
      <c r="C197" s="111"/>
      <c r="D197" s="111"/>
      <c r="E197" s="85"/>
      <c r="F197" s="32" t="s">
        <v>109</v>
      </c>
      <c r="G197" s="27" t="s">
        <v>113</v>
      </c>
      <c r="H197" s="27" t="s">
        <v>3053</v>
      </c>
      <c r="I197" s="27" t="s">
        <v>274</v>
      </c>
      <c r="J197" s="48" t="s">
        <v>112</v>
      </c>
      <c r="K197" s="48">
        <v>0.8</v>
      </c>
    </row>
    <row r="198" s="3" customFormat="1" ht="52" customHeight="1" spans="1:11">
      <c r="A198" s="20"/>
      <c r="B198" s="28"/>
      <c r="C198" s="111"/>
      <c r="D198" s="111"/>
      <c r="E198" s="85"/>
      <c r="F198" s="32" t="s">
        <v>109</v>
      </c>
      <c r="G198" s="27" t="s">
        <v>115</v>
      </c>
      <c r="H198" s="27" t="s">
        <v>3038</v>
      </c>
      <c r="I198" s="27" t="s">
        <v>274</v>
      </c>
      <c r="J198" s="27" t="s">
        <v>107</v>
      </c>
      <c r="K198" s="27" t="s">
        <v>246</v>
      </c>
    </row>
    <row r="199" s="3" customFormat="1" ht="52" customHeight="1" spans="1:11">
      <c r="A199" s="20"/>
      <c r="B199" s="28"/>
      <c r="C199" s="111"/>
      <c r="D199" s="111"/>
      <c r="E199" s="85"/>
      <c r="F199" s="32" t="s">
        <v>117</v>
      </c>
      <c r="G199" s="27" t="s">
        <v>181</v>
      </c>
      <c r="H199" s="27" t="s">
        <v>3060</v>
      </c>
      <c r="I199" s="27" t="s">
        <v>274</v>
      </c>
      <c r="J199" s="48" t="s">
        <v>112</v>
      </c>
      <c r="K199" s="48">
        <v>0.8</v>
      </c>
    </row>
    <row r="200" s="3" customFormat="1" ht="52" customHeight="1" spans="1:11">
      <c r="A200" s="20"/>
      <c r="B200" s="34"/>
      <c r="C200" s="111"/>
      <c r="D200" s="111"/>
      <c r="E200" s="85"/>
      <c r="F200" s="32" t="s">
        <v>103</v>
      </c>
      <c r="G200" s="27" t="s">
        <v>104</v>
      </c>
      <c r="H200" s="27" t="s">
        <v>2952</v>
      </c>
      <c r="I200" s="27" t="s">
        <v>274</v>
      </c>
      <c r="J200" s="48" t="s">
        <v>107</v>
      </c>
      <c r="K200" s="27" t="s">
        <v>3108</v>
      </c>
    </row>
    <row r="201" s="3" customFormat="1" ht="52" customHeight="1" spans="1:11">
      <c r="A201" s="20">
        <v>44</v>
      </c>
      <c r="B201" s="36" t="s">
        <v>3109</v>
      </c>
      <c r="C201" s="111" t="s">
        <v>3110</v>
      </c>
      <c r="D201" s="111" t="s">
        <v>3111</v>
      </c>
      <c r="E201" s="85">
        <v>40</v>
      </c>
      <c r="F201" s="32" t="s">
        <v>109</v>
      </c>
      <c r="G201" s="32" t="s">
        <v>110</v>
      </c>
      <c r="H201" s="27" t="s">
        <v>3050</v>
      </c>
      <c r="I201" s="27" t="s">
        <v>274</v>
      </c>
      <c r="J201" s="27" t="s">
        <v>199</v>
      </c>
      <c r="K201" s="27" t="s">
        <v>3112</v>
      </c>
    </row>
    <row r="202" s="3" customFormat="1" ht="52" customHeight="1" spans="1:11">
      <c r="A202" s="20"/>
      <c r="B202" s="28"/>
      <c r="C202" s="111"/>
      <c r="D202" s="111"/>
      <c r="E202" s="85"/>
      <c r="F202" s="32" t="s">
        <v>109</v>
      </c>
      <c r="G202" s="27" t="s">
        <v>113</v>
      </c>
      <c r="H202" s="27" t="s">
        <v>3053</v>
      </c>
      <c r="I202" s="27" t="s">
        <v>274</v>
      </c>
      <c r="J202" s="48" t="s">
        <v>112</v>
      </c>
      <c r="K202" s="48">
        <v>0.8</v>
      </c>
    </row>
    <row r="203" s="3" customFormat="1" ht="52" customHeight="1" spans="1:11">
      <c r="A203" s="20"/>
      <c r="B203" s="28"/>
      <c r="C203" s="111"/>
      <c r="D203" s="111"/>
      <c r="E203" s="85"/>
      <c r="F203" s="32" t="s">
        <v>109</v>
      </c>
      <c r="G203" s="27" t="s">
        <v>113</v>
      </c>
      <c r="H203" s="27" t="s">
        <v>207</v>
      </c>
      <c r="I203" s="27" t="s">
        <v>274</v>
      </c>
      <c r="J203" s="48" t="s">
        <v>107</v>
      </c>
      <c r="K203" s="48">
        <v>0.2</v>
      </c>
    </row>
    <row r="204" s="3" customFormat="1" ht="52" customHeight="1" spans="1:11">
      <c r="A204" s="20"/>
      <c r="B204" s="28"/>
      <c r="C204" s="111"/>
      <c r="D204" s="111"/>
      <c r="E204" s="85"/>
      <c r="F204" s="32" t="s">
        <v>117</v>
      </c>
      <c r="G204" s="27" t="s">
        <v>181</v>
      </c>
      <c r="H204" s="27" t="s">
        <v>3060</v>
      </c>
      <c r="I204" s="27" t="s">
        <v>274</v>
      </c>
      <c r="J204" s="48" t="s">
        <v>112</v>
      </c>
      <c r="K204" s="48">
        <v>0.8</v>
      </c>
    </row>
    <row r="205" s="3" customFormat="1" ht="52" customHeight="1" spans="1:11">
      <c r="A205" s="20"/>
      <c r="B205" s="34"/>
      <c r="C205" s="111"/>
      <c r="D205" s="111"/>
      <c r="E205" s="85"/>
      <c r="F205" s="32" t="s">
        <v>103</v>
      </c>
      <c r="G205" s="27" t="s">
        <v>104</v>
      </c>
      <c r="H205" s="27" t="s">
        <v>2952</v>
      </c>
      <c r="I205" s="27" t="s">
        <v>274</v>
      </c>
      <c r="J205" s="48" t="s">
        <v>107</v>
      </c>
      <c r="K205" s="27" t="s">
        <v>3113</v>
      </c>
    </row>
    <row r="206" s="3" customFormat="1" ht="52" customHeight="1" spans="1:11">
      <c r="A206" s="20">
        <v>45</v>
      </c>
      <c r="B206" s="36" t="s">
        <v>3114</v>
      </c>
      <c r="C206" s="111" t="s">
        <v>3115</v>
      </c>
      <c r="D206" s="111" t="s">
        <v>3116</v>
      </c>
      <c r="E206" s="85">
        <v>22534</v>
      </c>
      <c r="F206" s="32" t="s">
        <v>109</v>
      </c>
      <c r="G206" s="32" t="s">
        <v>110</v>
      </c>
      <c r="H206" s="27" t="s">
        <v>3117</v>
      </c>
      <c r="I206" s="27" t="s">
        <v>274</v>
      </c>
      <c r="J206" s="27" t="s">
        <v>199</v>
      </c>
      <c r="K206" s="27" t="s">
        <v>3118</v>
      </c>
    </row>
    <row r="207" s="3" customFormat="1" ht="52" customHeight="1" spans="1:11">
      <c r="A207" s="20"/>
      <c r="B207" s="28"/>
      <c r="C207" s="111"/>
      <c r="D207" s="111"/>
      <c r="E207" s="85"/>
      <c r="F207" s="32" t="s">
        <v>109</v>
      </c>
      <c r="G207" s="27" t="s">
        <v>113</v>
      </c>
      <c r="H207" s="27" t="s">
        <v>3053</v>
      </c>
      <c r="I207" s="27" t="s">
        <v>274</v>
      </c>
      <c r="J207" s="48" t="s">
        <v>112</v>
      </c>
      <c r="K207" s="48">
        <v>0.8</v>
      </c>
    </row>
    <row r="208" s="3" customFormat="1" ht="52" customHeight="1" spans="1:11">
      <c r="A208" s="20"/>
      <c r="B208" s="28"/>
      <c r="C208" s="111"/>
      <c r="D208" s="111"/>
      <c r="E208" s="85"/>
      <c r="F208" s="32" t="s">
        <v>109</v>
      </c>
      <c r="G208" s="27" t="s">
        <v>113</v>
      </c>
      <c r="H208" s="27" t="s">
        <v>207</v>
      </c>
      <c r="I208" s="27" t="s">
        <v>274</v>
      </c>
      <c r="J208" s="48" t="s">
        <v>107</v>
      </c>
      <c r="K208" s="48">
        <v>0.2</v>
      </c>
    </row>
    <row r="209" s="3" customFormat="1" ht="52" customHeight="1" spans="1:11">
      <c r="A209" s="20"/>
      <c r="B209" s="28"/>
      <c r="C209" s="111"/>
      <c r="D209" s="111"/>
      <c r="E209" s="85"/>
      <c r="F209" s="32" t="s">
        <v>117</v>
      </c>
      <c r="G209" s="27" t="s">
        <v>181</v>
      </c>
      <c r="H209" s="27" t="s">
        <v>3060</v>
      </c>
      <c r="I209" s="27" t="s">
        <v>274</v>
      </c>
      <c r="J209" s="48" t="s">
        <v>112</v>
      </c>
      <c r="K209" s="48">
        <v>0.8</v>
      </c>
    </row>
    <row r="210" s="3" customFormat="1" ht="52" customHeight="1" spans="1:11">
      <c r="A210" s="20"/>
      <c r="B210" s="34"/>
      <c r="C210" s="111"/>
      <c r="D210" s="111"/>
      <c r="E210" s="85"/>
      <c r="F210" s="32" t="s">
        <v>103</v>
      </c>
      <c r="G210" s="27" t="s">
        <v>104</v>
      </c>
      <c r="H210" s="27" t="s">
        <v>2952</v>
      </c>
      <c r="I210" s="27" t="s">
        <v>274</v>
      </c>
      <c r="J210" s="48" t="s">
        <v>107</v>
      </c>
      <c r="K210" s="27" t="s">
        <v>3119</v>
      </c>
    </row>
    <row r="211" s="3" customFormat="1" ht="52" customHeight="1" spans="1:11">
      <c r="A211" s="20">
        <v>46</v>
      </c>
      <c r="B211" s="46" t="s">
        <v>3120</v>
      </c>
      <c r="C211" s="111" t="s">
        <v>3121</v>
      </c>
      <c r="D211" s="111" t="s">
        <v>3111</v>
      </c>
      <c r="E211" s="205">
        <v>308</v>
      </c>
      <c r="F211" s="32" t="s">
        <v>109</v>
      </c>
      <c r="G211" s="32" t="s">
        <v>110</v>
      </c>
      <c r="H211" s="27" t="s">
        <v>3050</v>
      </c>
      <c r="I211" s="27" t="s">
        <v>274</v>
      </c>
      <c r="J211" s="27" t="s">
        <v>199</v>
      </c>
      <c r="K211" s="27" t="s">
        <v>3122</v>
      </c>
    </row>
    <row r="212" s="3" customFormat="1" ht="52" customHeight="1" spans="1:11">
      <c r="A212" s="20"/>
      <c r="B212" s="46"/>
      <c r="C212" s="111"/>
      <c r="D212" s="111"/>
      <c r="E212" s="85"/>
      <c r="F212" s="32" t="s">
        <v>109</v>
      </c>
      <c r="G212" s="27" t="s">
        <v>113</v>
      </c>
      <c r="H212" s="27" t="s">
        <v>3053</v>
      </c>
      <c r="I212" s="27" t="s">
        <v>274</v>
      </c>
      <c r="J212" s="48" t="s">
        <v>112</v>
      </c>
      <c r="K212" s="48">
        <v>0.8</v>
      </c>
    </row>
    <row r="213" s="3" customFormat="1" ht="52" customHeight="1" spans="1:11">
      <c r="A213" s="20"/>
      <c r="B213" s="46"/>
      <c r="C213" s="111"/>
      <c r="D213" s="111"/>
      <c r="E213" s="85"/>
      <c r="F213" s="32" t="s">
        <v>109</v>
      </c>
      <c r="G213" s="27" t="s">
        <v>113</v>
      </c>
      <c r="H213" s="27" t="s">
        <v>207</v>
      </c>
      <c r="I213" s="27" t="s">
        <v>274</v>
      </c>
      <c r="J213" s="48" t="s">
        <v>107</v>
      </c>
      <c r="K213" s="48">
        <v>0.2</v>
      </c>
    </row>
    <row r="214" s="3" customFormat="1" ht="52" customHeight="1" spans="1:11">
      <c r="A214" s="20"/>
      <c r="B214" s="46"/>
      <c r="C214" s="111"/>
      <c r="D214" s="111"/>
      <c r="E214" s="85"/>
      <c r="F214" s="32" t="s">
        <v>117</v>
      </c>
      <c r="G214" s="27" t="s">
        <v>181</v>
      </c>
      <c r="H214" s="27" t="s">
        <v>3060</v>
      </c>
      <c r="I214" s="27" t="s">
        <v>274</v>
      </c>
      <c r="J214" s="48" t="s">
        <v>112</v>
      </c>
      <c r="K214" s="48">
        <v>0.8</v>
      </c>
    </row>
    <row r="215" s="3" customFormat="1" ht="52" customHeight="1" spans="1:11">
      <c r="A215" s="20"/>
      <c r="B215" s="46"/>
      <c r="C215" s="111"/>
      <c r="D215" s="111"/>
      <c r="E215" s="85"/>
      <c r="F215" s="32" t="s">
        <v>103</v>
      </c>
      <c r="G215" s="27" t="s">
        <v>104</v>
      </c>
      <c r="H215" s="27" t="s">
        <v>2952</v>
      </c>
      <c r="I215" s="27" t="s">
        <v>274</v>
      </c>
      <c r="J215" s="48" t="s">
        <v>107</v>
      </c>
      <c r="K215" s="27" t="s">
        <v>3123</v>
      </c>
    </row>
    <row r="216" s="3" customFormat="1" ht="52" customHeight="1" spans="1:11">
      <c r="A216" s="20">
        <v>47</v>
      </c>
      <c r="B216" s="46" t="s">
        <v>3124</v>
      </c>
      <c r="C216" s="111" t="s">
        <v>3125</v>
      </c>
      <c r="D216" s="111" t="s">
        <v>3111</v>
      </c>
      <c r="E216" s="85">
        <v>68</v>
      </c>
      <c r="F216" s="32" t="s">
        <v>109</v>
      </c>
      <c r="G216" s="32" t="s">
        <v>110</v>
      </c>
      <c r="H216" s="27" t="s">
        <v>3050</v>
      </c>
      <c r="I216" s="27" t="s">
        <v>274</v>
      </c>
      <c r="J216" s="27" t="s">
        <v>199</v>
      </c>
      <c r="K216" s="27" t="s">
        <v>3126</v>
      </c>
    </row>
    <row r="217" s="3" customFormat="1" ht="52" customHeight="1" spans="1:11">
      <c r="A217" s="20"/>
      <c r="B217" s="46"/>
      <c r="C217" s="111"/>
      <c r="D217" s="111"/>
      <c r="E217" s="85"/>
      <c r="F217" s="32" t="s">
        <v>109</v>
      </c>
      <c r="G217" s="27" t="s">
        <v>113</v>
      </c>
      <c r="H217" s="27" t="s">
        <v>3053</v>
      </c>
      <c r="I217" s="27" t="s">
        <v>274</v>
      </c>
      <c r="J217" s="48" t="s">
        <v>112</v>
      </c>
      <c r="K217" s="48">
        <v>0.8</v>
      </c>
    </row>
    <row r="218" s="3" customFormat="1" ht="52" customHeight="1" spans="1:11">
      <c r="A218" s="20"/>
      <c r="B218" s="46"/>
      <c r="C218" s="111"/>
      <c r="D218" s="111"/>
      <c r="E218" s="85"/>
      <c r="F218" s="32" t="s">
        <v>109</v>
      </c>
      <c r="G218" s="27" t="s">
        <v>113</v>
      </c>
      <c r="H218" s="27" t="s">
        <v>207</v>
      </c>
      <c r="I218" s="27" t="s">
        <v>274</v>
      </c>
      <c r="J218" s="48" t="s">
        <v>107</v>
      </c>
      <c r="K218" s="48">
        <v>0.2</v>
      </c>
    </row>
    <row r="219" s="3" customFormat="1" ht="52" customHeight="1" spans="1:11">
      <c r="A219" s="20"/>
      <c r="B219" s="46"/>
      <c r="C219" s="111"/>
      <c r="D219" s="111"/>
      <c r="E219" s="85"/>
      <c r="F219" s="32" t="s">
        <v>117</v>
      </c>
      <c r="G219" s="27" t="s">
        <v>181</v>
      </c>
      <c r="H219" s="27" t="s">
        <v>3060</v>
      </c>
      <c r="I219" s="27" t="s">
        <v>274</v>
      </c>
      <c r="J219" s="48" t="s">
        <v>112</v>
      </c>
      <c r="K219" s="48">
        <v>0.8</v>
      </c>
    </row>
    <row r="220" s="3" customFormat="1" ht="52" customHeight="1" spans="1:11">
      <c r="A220" s="20"/>
      <c r="B220" s="46"/>
      <c r="C220" s="111"/>
      <c r="D220" s="111"/>
      <c r="E220" s="85"/>
      <c r="F220" s="32" t="s">
        <v>103</v>
      </c>
      <c r="G220" s="27" t="s">
        <v>104</v>
      </c>
      <c r="H220" s="27" t="s">
        <v>2952</v>
      </c>
      <c r="I220" s="27" t="s">
        <v>274</v>
      </c>
      <c r="J220" s="48" t="s">
        <v>107</v>
      </c>
      <c r="K220" s="27" t="s">
        <v>3127</v>
      </c>
    </row>
    <row r="221" s="3" customFormat="1" ht="52" customHeight="1" spans="1:11">
      <c r="A221" s="20">
        <v>48</v>
      </c>
      <c r="B221" s="36" t="s">
        <v>3128</v>
      </c>
      <c r="C221" s="111" t="s">
        <v>3129</v>
      </c>
      <c r="D221" s="111" t="s">
        <v>3111</v>
      </c>
      <c r="E221" s="85">
        <v>53.77</v>
      </c>
      <c r="F221" s="32" t="s">
        <v>109</v>
      </c>
      <c r="G221" s="32" t="s">
        <v>110</v>
      </c>
      <c r="H221" s="27" t="s">
        <v>3050</v>
      </c>
      <c r="I221" s="27" t="s">
        <v>274</v>
      </c>
      <c r="J221" s="27" t="s">
        <v>199</v>
      </c>
      <c r="K221" s="27" t="s">
        <v>3130</v>
      </c>
    </row>
    <row r="222" s="3" customFormat="1" ht="52" customHeight="1" spans="1:11">
      <c r="A222" s="20"/>
      <c r="B222" s="28"/>
      <c r="C222" s="111"/>
      <c r="D222" s="111"/>
      <c r="E222" s="85"/>
      <c r="F222" s="32" t="s">
        <v>109</v>
      </c>
      <c r="G222" s="27" t="s">
        <v>113</v>
      </c>
      <c r="H222" s="27" t="s">
        <v>3053</v>
      </c>
      <c r="I222" s="27" t="s">
        <v>274</v>
      </c>
      <c r="J222" s="48" t="s">
        <v>112</v>
      </c>
      <c r="K222" s="48">
        <v>0.8</v>
      </c>
    </row>
    <row r="223" s="3" customFormat="1" ht="52" customHeight="1" spans="1:11">
      <c r="A223" s="20"/>
      <c r="B223" s="28"/>
      <c r="C223" s="111"/>
      <c r="D223" s="111"/>
      <c r="E223" s="85"/>
      <c r="F223" s="32" t="s">
        <v>109</v>
      </c>
      <c r="G223" s="27" t="s">
        <v>113</v>
      </c>
      <c r="H223" s="27" t="s">
        <v>207</v>
      </c>
      <c r="I223" s="27" t="s">
        <v>274</v>
      </c>
      <c r="J223" s="48" t="s">
        <v>107</v>
      </c>
      <c r="K223" s="48">
        <v>0.2</v>
      </c>
    </row>
    <row r="224" s="3" customFormat="1" ht="52" customHeight="1" spans="1:11">
      <c r="A224" s="20"/>
      <c r="B224" s="28"/>
      <c r="C224" s="111"/>
      <c r="D224" s="111"/>
      <c r="E224" s="85"/>
      <c r="F224" s="32" t="s">
        <v>117</v>
      </c>
      <c r="G224" s="27" t="s">
        <v>181</v>
      </c>
      <c r="H224" s="27" t="s">
        <v>3060</v>
      </c>
      <c r="I224" s="27" t="s">
        <v>274</v>
      </c>
      <c r="J224" s="48" t="s">
        <v>112</v>
      </c>
      <c r="K224" s="48">
        <v>0.8</v>
      </c>
    </row>
    <row r="225" s="3" customFormat="1" ht="52" customHeight="1" spans="1:11">
      <c r="A225" s="20"/>
      <c r="B225" s="34"/>
      <c r="C225" s="111"/>
      <c r="D225" s="111"/>
      <c r="E225" s="85"/>
      <c r="F225" s="32" t="s">
        <v>103</v>
      </c>
      <c r="G225" s="27" t="s">
        <v>104</v>
      </c>
      <c r="H225" s="27" t="s">
        <v>2952</v>
      </c>
      <c r="I225" s="27" t="s">
        <v>274</v>
      </c>
      <c r="J225" s="48" t="s">
        <v>107</v>
      </c>
      <c r="K225" s="27" t="s">
        <v>3131</v>
      </c>
    </row>
    <row r="226" s="3" customFormat="1" ht="52" customHeight="1" spans="1:11">
      <c r="A226" s="20">
        <v>49</v>
      </c>
      <c r="B226" s="36" t="s">
        <v>3132</v>
      </c>
      <c r="C226" s="111" t="s">
        <v>3133</v>
      </c>
      <c r="D226" s="32" t="s">
        <v>3134</v>
      </c>
      <c r="E226" s="85">
        <v>15</v>
      </c>
      <c r="F226" s="32" t="s">
        <v>109</v>
      </c>
      <c r="G226" s="32" t="s">
        <v>110</v>
      </c>
      <c r="H226" s="27" t="s">
        <v>3050</v>
      </c>
      <c r="I226" s="27" t="s">
        <v>274</v>
      </c>
      <c r="J226" s="27" t="s">
        <v>199</v>
      </c>
      <c r="K226" s="27" t="s">
        <v>3135</v>
      </c>
    </row>
    <row r="227" s="3" customFormat="1" ht="52" customHeight="1" spans="1:11">
      <c r="A227" s="20"/>
      <c r="B227" s="28"/>
      <c r="C227" s="111"/>
      <c r="D227" s="32"/>
      <c r="E227" s="85"/>
      <c r="F227" s="32" t="s">
        <v>109</v>
      </c>
      <c r="G227" s="27" t="s">
        <v>113</v>
      </c>
      <c r="H227" s="27" t="s">
        <v>3053</v>
      </c>
      <c r="I227" s="27" t="s">
        <v>274</v>
      </c>
      <c r="J227" s="48" t="s">
        <v>112</v>
      </c>
      <c r="K227" s="48">
        <v>0.8</v>
      </c>
    </row>
    <row r="228" s="3" customFormat="1" ht="52" customHeight="1" spans="1:11">
      <c r="A228" s="20"/>
      <c r="B228" s="28"/>
      <c r="C228" s="111"/>
      <c r="D228" s="32"/>
      <c r="E228" s="85"/>
      <c r="F228" s="32" t="s">
        <v>109</v>
      </c>
      <c r="G228" s="27" t="s">
        <v>115</v>
      </c>
      <c r="H228" s="27" t="s">
        <v>3038</v>
      </c>
      <c r="I228" s="27" t="s">
        <v>274</v>
      </c>
      <c r="J228" s="48" t="s">
        <v>107</v>
      </c>
      <c r="K228" s="27" t="s">
        <v>3052</v>
      </c>
    </row>
    <row r="229" s="3" customFormat="1" ht="52" customHeight="1" spans="1:11">
      <c r="A229" s="20"/>
      <c r="B229" s="28"/>
      <c r="C229" s="111"/>
      <c r="D229" s="32"/>
      <c r="E229" s="85"/>
      <c r="F229" s="32" t="s">
        <v>117</v>
      </c>
      <c r="G229" s="27" t="s">
        <v>181</v>
      </c>
      <c r="H229" s="27" t="s">
        <v>3060</v>
      </c>
      <c r="I229" s="27" t="s">
        <v>274</v>
      </c>
      <c r="J229" s="48" t="s">
        <v>112</v>
      </c>
      <c r="K229" s="48">
        <v>0.8</v>
      </c>
    </row>
    <row r="230" s="3" customFormat="1" ht="52" customHeight="1" spans="1:11">
      <c r="A230" s="20"/>
      <c r="B230" s="34"/>
      <c r="C230" s="111"/>
      <c r="D230" s="32"/>
      <c r="E230" s="85"/>
      <c r="F230" s="32" t="s">
        <v>103</v>
      </c>
      <c r="G230" s="27" t="s">
        <v>104</v>
      </c>
      <c r="H230" s="27" t="s">
        <v>2952</v>
      </c>
      <c r="I230" s="27" t="s">
        <v>274</v>
      </c>
      <c r="J230" s="48" t="s">
        <v>107</v>
      </c>
      <c r="K230" s="27" t="s">
        <v>3136</v>
      </c>
    </row>
  </sheetData>
  <mergeCells count="26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22"/>
    <mergeCell ref="A23:A24"/>
    <mergeCell ref="A25:A26"/>
    <mergeCell ref="A27:A28"/>
    <mergeCell ref="A29:A33"/>
    <mergeCell ref="A34:A38"/>
    <mergeCell ref="A39:A43"/>
    <mergeCell ref="A44:A45"/>
    <mergeCell ref="A46:A47"/>
    <mergeCell ref="A48:A49"/>
    <mergeCell ref="A50:A54"/>
    <mergeCell ref="A55:A59"/>
    <mergeCell ref="A60:A64"/>
    <mergeCell ref="A65:A69"/>
    <mergeCell ref="A70:A74"/>
    <mergeCell ref="A75:A79"/>
    <mergeCell ref="A80:A84"/>
    <mergeCell ref="A85:A89"/>
    <mergeCell ref="A90:A94"/>
    <mergeCell ref="A95:A99"/>
    <mergeCell ref="A100:A104"/>
    <mergeCell ref="A105:A109"/>
    <mergeCell ref="A110:A114"/>
    <mergeCell ref="A115:A119"/>
    <mergeCell ref="A120:A121"/>
    <mergeCell ref="A122:A126"/>
    <mergeCell ref="A127:A130"/>
    <mergeCell ref="A131:A135"/>
    <mergeCell ref="A136:A140"/>
    <mergeCell ref="A141:A145"/>
    <mergeCell ref="A146:A150"/>
    <mergeCell ref="A151:A155"/>
    <mergeCell ref="A156:A160"/>
    <mergeCell ref="A161:A165"/>
    <mergeCell ref="A166:A170"/>
    <mergeCell ref="A171:A175"/>
    <mergeCell ref="A176:A180"/>
    <mergeCell ref="A181:A185"/>
    <mergeCell ref="A186:A190"/>
    <mergeCell ref="A191:A195"/>
    <mergeCell ref="A196:A200"/>
    <mergeCell ref="A201:A205"/>
    <mergeCell ref="A206:A210"/>
    <mergeCell ref="A211:A215"/>
    <mergeCell ref="A216:A220"/>
    <mergeCell ref="A221:A225"/>
    <mergeCell ref="A226:A230"/>
    <mergeCell ref="B9:B10"/>
    <mergeCell ref="B11:B15"/>
    <mergeCell ref="B16:B17"/>
    <mergeCell ref="B18:B22"/>
    <mergeCell ref="B23:B24"/>
    <mergeCell ref="B25:B26"/>
    <mergeCell ref="B27:B28"/>
    <mergeCell ref="B29:B33"/>
    <mergeCell ref="B34:B38"/>
    <mergeCell ref="B39:B43"/>
    <mergeCell ref="B44:B45"/>
    <mergeCell ref="B46:B47"/>
    <mergeCell ref="B48:B49"/>
    <mergeCell ref="B50:B54"/>
    <mergeCell ref="B55:B59"/>
    <mergeCell ref="B60:B64"/>
    <mergeCell ref="B65:B69"/>
    <mergeCell ref="B70:B74"/>
    <mergeCell ref="B75:B79"/>
    <mergeCell ref="B80:B84"/>
    <mergeCell ref="B85:B89"/>
    <mergeCell ref="B90:B94"/>
    <mergeCell ref="B95:B99"/>
    <mergeCell ref="B100:B104"/>
    <mergeCell ref="B105:B109"/>
    <mergeCell ref="B110:B114"/>
    <mergeCell ref="B115:B119"/>
    <mergeCell ref="B120:B121"/>
    <mergeCell ref="B122:B126"/>
    <mergeCell ref="B127:B130"/>
    <mergeCell ref="B131:B135"/>
    <mergeCell ref="B136:B140"/>
    <mergeCell ref="B141:B145"/>
    <mergeCell ref="B146:B150"/>
    <mergeCell ref="B151:B155"/>
    <mergeCell ref="B156:B160"/>
    <mergeCell ref="B161:B165"/>
    <mergeCell ref="B166:B170"/>
    <mergeCell ref="B171:B175"/>
    <mergeCell ref="B176:B180"/>
    <mergeCell ref="B181:B185"/>
    <mergeCell ref="B186:B190"/>
    <mergeCell ref="B191:B195"/>
    <mergeCell ref="B196:B200"/>
    <mergeCell ref="B201:B205"/>
    <mergeCell ref="B206:B210"/>
    <mergeCell ref="B211:B215"/>
    <mergeCell ref="B216:B220"/>
    <mergeCell ref="B221:B225"/>
    <mergeCell ref="B226:B230"/>
    <mergeCell ref="C9:C10"/>
    <mergeCell ref="C11:C15"/>
    <mergeCell ref="C16:C17"/>
    <mergeCell ref="C18:C22"/>
    <mergeCell ref="C23:C24"/>
    <mergeCell ref="C25:C26"/>
    <mergeCell ref="C27:C28"/>
    <mergeCell ref="C29:C33"/>
    <mergeCell ref="C34:C38"/>
    <mergeCell ref="C39:C43"/>
    <mergeCell ref="C44:C45"/>
    <mergeCell ref="C46:C47"/>
    <mergeCell ref="C48:C49"/>
    <mergeCell ref="C50:C54"/>
    <mergeCell ref="C55:C59"/>
    <mergeCell ref="C60:C64"/>
    <mergeCell ref="C65:C69"/>
    <mergeCell ref="C70:C74"/>
    <mergeCell ref="C75:C79"/>
    <mergeCell ref="C80:C84"/>
    <mergeCell ref="C85:C89"/>
    <mergeCell ref="C90:C94"/>
    <mergeCell ref="C95:C99"/>
    <mergeCell ref="C100:C104"/>
    <mergeCell ref="C105:C109"/>
    <mergeCell ref="C110:C114"/>
    <mergeCell ref="C115:C119"/>
    <mergeCell ref="C120:C121"/>
    <mergeCell ref="C122:C126"/>
    <mergeCell ref="C127:C130"/>
    <mergeCell ref="C131:C135"/>
    <mergeCell ref="C136:C140"/>
    <mergeCell ref="C141:C145"/>
    <mergeCell ref="C146:C150"/>
    <mergeCell ref="C151:C155"/>
    <mergeCell ref="C156:C160"/>
    <mergeCell ref="C161:C165"/>
    <mergeCell ref="C166:C170"/>
    <mergeCell ref="C171:C175"/>
    <mergeCell ref="C176:C180"/>
    <mergeCell ref="C181:C185"/>
    <mergeCell ref="C186:C190"/>
    <mergeCell ref="C191:C195"/>
    <mergeCell ref="C196:C200"/>
    <mergeCell ref="C201:C205"/>
    <mergeCell ref="C206:C210"/>
    <mergeCell ref="C211:C215"/>
    <mergeCell ref="C216:C220"/>
    <mergeCell ref="C221:C225"/>
    <mergeCell ref="C226:C230"/>
    <mergeCell ref="D9:D10"/>
    <mergeCell ref="D11:D15"/>
    <mergeCell ref="D16:D17"/>
    <mergeCell ref="D18:D22"/>
    <mergeCell ref="D23:D24"/>
    <mergeCell ref="D25:D26"/>
    <mergeCell ref="D27:D28"/>
    <mergeCell ref="D29:D33"/>
    <mergeCell ref="D34:D38"/>
    <mergeCell ref="D39:D43"/>
    <mergeCell ref="D44:D45"/>
    <mergeCell ref="D46:D47"/>
    <mergeCell ref="D48:D49"/>
    <mergeCell ref="D50:D54"/>
    <mergeCell ref="D55:D59"/>
    <mergeCell ref="D60:D64"/>
    <mergeCell ref="D65:D69"/>
    <mergeCell ref="D70:D74"/>
    <mergeCell ref="D75:D79"/>
    <mergeCell ref="D80:D84"/>
    <mergeCell ref="D85:D89"/>
    <mergeCell ref="D90:D94"/>
    <mergeCell ref="D95:D99"/>
    <mergeCell ref="D100:D104"/>
    <mergeCell ref="D105:D109"/>
    <mergeCell ref="D110:D114"/>
    <mergeCell ref="D115:D119"/>
    <mergeCell ref="D120:D121"/>
    <mergeCell ref="D122:D126"/>
    <mergeCell ref="D127:D130"/>
    <mergeCell ref="D131:D135"/>
    <mergeCell ref="D136:D140"/>
    <mergeCell ref="D141:D145"/>
    <mergeCell ref="D146:D150"/>
    <mergeCell ref="D151:D155"/>
    <mergeCell ref="D156:D160"/>
    <mergeCell ref="D161:D165"/>
    <mergeCell ref="D166:D170"/>
    <mergeCell ref="D171:D175"/>
    <mergeCell ref="D176:D180"/>
    <mergeCell ref="D181:D185"/>
    <mergeCell ref="D186:D190"/>
    <mergeCell ref="D191:D195"/>
    <mergeCell ref="D196:D200"/>
    <mergeCell ref="D201:D205"/>
    <mergeCell ref="D206:D210"/>
    <mergeCell ref="D211:D215"/>
    <mergeCell ref="D216:D220"/>
    <mergeCell ref="D221:D225"/>
    <mergeCell ref="D226:D230"/>
    <mergeCell ref="E9:E10"/>
    <mergeCell ref="E11:E15"/>
    <mergeCell ref="E16:E17"/>
    <mergeCell ref="E18:E22"/>
    <mergeCell ref="E23:E24"/>
    <mergeCell ref="E25:E26"/>
    <mergeCell ref="E27:E28"/>
    <mergeCell ref="E29:E33"/>
    <mergeCell ref="E34:E38"/>
    <mergeCell ref="E39:E43"/>
    <mergeCell ref="E44:E45"/>
    <mergeCell ref="E46:E47"/>
    <mergeCell ref="E48:E49"/>
    <mergeCell ref="E50:E54"/>
    <mergeCell ref="E55:E59"/>
    <mergeCell ref="E60:E64"/>
    <mergeCell ref="E65:E69"/>
    <mergeCell ref="E70:E74"/>
    <mergeCell ref="E75:E79"/>
    <mergeCell ref="E80:E84"/>
    <mergeCell ref="E85:E89"/>
    <mergeCell ref="E90:E94"/>
    <mergeCell ref="E95:E99"/>
    <mergeCell ref="E100:E104"/>
    <mergeCell ref="E105:E109"/>
    <mergeCell ref="E110:E114"/>
    <mergeCell ref="E115:E119"/>
    <mergeCell ref="E120:E121"/>
    <mergeCell ref="E122:E126"/>
    <mergeCell ref="E127:E130"/>
    <mergeCell ref="E131:E135"/>
    <mergeCell ref="E136:E140"/>
    <mergeCell ref="E141:E145"/>
    <mergeCell ref="E146:E150"/>
    <mergeCell ref="E151:E155"/>
    <mergeCell ref="E156:E160"/>
    <mergeCell ref="E161:E165"/>
    <mergeCell ref="E166:E170"/>
    <mergeCell ref="E171:E175"/>
    <mergeCell ref="E176:E180"/>
    <mergeCell ref="E181:E185"/>
    <mergeCell ref="E186:E190"/>
    <mergeCell ref="E191:E195"/>
    <mergeCell ref="E196:E200"/>
    <mergeCell ref="E201:E205"/>
    <mergeCell ref="E206:E210"/>
    <mergeCell ref="E211:E215"/>
    <mergeCell ref="E216:E220"/>
    <mergeCell ref="E221:E225"/>
    <mergeCell ref="E226:E230"/>
    <mergeCell ref="I9:I10"/>
    <mergeCell ref="J9:J10"/>
    <mergeCell ref="K9:K10"/>
  </mergeCells>
  <pageMargins left="0.75" right="0.75" top="1" bottom="1" header="0.5" footer="0.5"/>
  <pageSetup paperSize="9" scale="69" fitToHeight="0"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6"/>
  <sheetViews>
    <sheetView zoomScale="55" zoomScaleNormal="55" topLeftCell="A21" workbookViewId="0">
      <selection activeCell="C99" sqref="C99:C103"/>
    </sheetView>
  </sheetViews>
  <sheetFormatPr defaultColWidth="9" defaultRowHeight="16.5"/>
  <cols>
    <col min="1" max="1" width="12.175" style="1" customWidth="1"/>
    <col min="2" max="2" width="22.725" style="1" customWidth="1"/>
    <col min="3" max="3" width="39.0833333333333" style="1" customWidth="1"/>
    <col min="4" max="4" width="25.9916666666667" style="1" customWidth="1"/>
    <col min="5" max="5" width="14.0833333333333"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3137</v>
      </c>
      <c r="C3" s="80"/>
      <c r="D3" s="80"/>
      <c r="E3" s="80"/>
      <c r="F3" s="10" t="s">
        <v>75</v>
      </c>
      <c r="G3" s="11" t="s">
        <v>62</v>
      </c>
      <c r="H3" s="11"/>
      <c r="I3" s="11"/>
      <c r="J3" s="11"/>
      <c r="K3" s="39"/>
    </row>
    <row r="4" s="2" customFormat="1" ht="69" customHeight="1" spans="1:11">
      <c r="A4" s="8" t="s">
        <v>76</v>
      </c>
      <c r="B4" s="10" t="s">
        <v>77</v>
      </c>
      <c r="C4" s="12">
        <v>104</v>
      </c>
      <c r="D4" s="13"/>
      <c r="E4" s="14"/>
      <c r="F4" s="10" t="s">
        <v>78</v>
      </c>
      <c r="G4" s="11">
        <v>1</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f>1536.54+1352.693</f>
        <v>2889.233</v>
      </c>
      <c r="D6" s="17"/>
      <c r="E6" s="17"/>
      <c r="F6" s="8" t="s">
        <v>84</v>
      </c>
      <c r="G6" s="16">
        <f>C6+C7</f>
        <v>5836.743</v>
      </c>
      <c r="H6" s="16"/>
      <c r="I6" s="16"/>
      <c r="J6" s="16"/>
      <c r="K6" s="41"/>
    </row>
    <row r="7" s="2" customFormat="1" ht="67" customHeight="1" spans="1:11">
      <c r="A7" s="19"/>
      <c r="B7" s="20" t="s">
        <v>85</v>
      </c>
      <c r="C7" s="17">
        <f>2155.51+792</f>
        <v>2947.51</v>
      </c>
      <c r="D7" s="17"/>
      <c r="E7" s="17"/>
      <c r="F7" s="8" t="s">
        <v>86</v>
      </c>
      <c r="G7" s="16"/>
      <c r="H7" s="16"/>
      <c r="I7" s="16"/>
      <c r="J7" s="16"/>
      <c r="K7" s="41"/>
    </row>
    <row r="8" s="3" customFormat="1" ht="338" customHeight="1" spans="1:11">
      <c r="A8" s="21" t="s">
        <v>87</v>
      </c>
      <c r="B8" s="101" t="s">
        <v>3138</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214" customHeight="1" spans="1:11">
      <c r="A11" s="8">
        <v>1</v>
      </c>
      <c r="B11" s="28" t="s">
        <v>3139</v>
      </c>
      <c r="C11" s="29" t="s">
        <v>3140</v>
      </c>
      <c r="D11" s="30" t="s">
        <v>3141</v>
      </c>
      <c r="E11" s="31">
        <v>5</v>
      </c>
      <c r="F11" s="32" t="s">
        <v>109</v>
      </c>
      <c r="G11" s="33" t="s">
        <v>110</v>
      </c>
      <c r="H11" s="33" t="s">
        <v>3142</v>
      </c>
      <c r="I11" s="33" t="s">
        <v>106</v>
      </c>
      <c r="J11" s="33" t="s">
        <v>112</v>
      </c>
      <c r="K11" s="33" t="s">
        <v>1127</v>
      </c>
    </row>
    <row r="12" s="3" customFormat="1" ht="208" customHeight="1" spans="1:11">
      <c r="A12" s="8"/>
      <c r="B12" s="28"/>
      <c r="C12" s="30"/>
      <c r="D12" s="30"/>
      <c r="E12" s="30"/>
      <c r="F12" s="32" t="s">
        <v>109</v>
      </c>
      <c r="G12" s="33" t="s">
        <v>110</v>
      </c>
      <c r="H12" s="33" t="s">
        <v>3143</v>
      </c>
      <c r="I12" s="33" t="s">
        <v>106</v>
      </c>
      <c r="J12" s="33" t="s">
        <v>112</v>
      </c>
      <c r="K12" s="33" t="s">
        <v>146</v>
      </c>
    </row>
    <row r="13" s="3" customFormat="1" ht="144" customHeight="1" spans="1:11">
      <c r="A13" s="8">
        <v>2</v>
      </c>
      <c r="B13" s="36" t="s">
        <v>3144</v>
      </c>
      <c r="C13" s="29" t="s">
        <v>3145</v>
      </c>
      <c r="D13" s="29" t="s">
        <v>3146</v>
      </c>
      <c r="E13" s="37">
        <v>6</v>
      </c>
      <c r="F13" s="32" t="s">
        <v>109</v>
      </c>
      <c r="G13" s="33" t="s">
        <v>110</v>
      </c>
      <c r="H13" s="33" t="s">
        <v>3147</v>
      </c>
      <c r="I13" s="33" t="s">
        <v>106</v>
      </c>
      <c r="J13" s="33" t="s">
        <v>112</v>
      </c>
      <c r="K13" s="33" t="s">
        <v>3148</v>
      </c>
    </row>
    <row r="14" s="3" customFormat="1" ht="144" customHeight="1" spans="1:11">
      <c r="A14" s="8"/>
      <c r="B14" s="28"/>
      <c r="C14" s="30"/>
      <c r="D14" s="30"/>
      <c r="E14" s="30"/>
      <c r="F14" s="32" t="s">
        <v>109</v>
      </c>
      <c r="G14" s="33" t="s">
        <v>110</v>
      </c>
      <c r="H14" s="33" t="s">
        <v>3149</v>
      </c>
      <c r="I14" s="33" t="s">
        <v>106</v>
      </c>
      <c r="J14" s="33" t="s">
        <v>112</v>
      </c>
      <c r="K14" s="17" t="s">
        <v>3150</v>
      </c>
    </row>
    <row r="15" s="3" customFormat="1" ht="167" customHeight="1" spans="1:11">
      <c r="A15" s="8">
        <v>3</v>
      </c>
      <c r="B15" s="36" t="s">
        <v>3151</v>
      </c>
      <c r="C15" s="29" t="s">
        <v>3152</v>
      </c>
      <c r="D15" s="29" t="s">
        <v>3153</v>
      </c>
      <c r="E15" s="37">
        <v>10</v>
      </c>
      <c r="F15" s="32" t="s">
        <v>109</v>
      </c>
      <c r="G15" s="33" t="s">
        <v>110</v>
      </c>
      <c r="H15" s="33" t="s">
        <v>3154</v>
      </c>
      <c r="I15" s="33" t="s">
        <v>106</v>
      </c>
      <c r="J15" s="33" t="s">
        <v>199</v>
      </c>
      <c r="K15" s="33" t="s">
        <v>3155</v>
      </c>
    </row>
    <row r="16" s="3" customFormat="1" ht="167" customHeight="1" spans="1:11">
      <c r="A16" s="8"/>
      <c r="B16" s="28"/>
      <c r="C16" s="30"/>
      <c r="D16" s="30"/>
      <c r="E16" s="30"/>
      <c r="F16" s="32" t="s">
        <v>109</v>
      </c>
      <c r="G16" s="33" t="s">
        <v>110</v>
      </c>
      <c r="H16" s="33" t="s">
        <v>3156</v>
      </c>
      <c r="I16" s="33" t="s">
        <v>106</v>
      </c>
      <c r="J16" s="33" t="s">
        <v>112</v>
      </c>
      <c r="K16" s="17" t="s">
        <v>3157</v>
      </c>
    </row>
    <row r="17" s="3" customFormat="1" ht="140" customHeight="1" spans="1:11">
      <c r="A17" s="8">
        <v>4</v>
      </c>
      <c r="B17" s="36" t="s">
        <v>3158</v>
      </c>
      <c r="C17" s="29" t="s">
        <v>3159</v>
      </c>
      <c r="D17" s="29" t="s">
        <v>3160</v>
      </c>
      <c r="E17" s="37">
        <v>10</v>
      </c>
      <c r="F17" s="32" t="s">
        <v>109</v>
      </c>
      <c r="G17" s="33" t="s">
        <v>110</v>
      </c>
      <c r="H17" s="33" t="s">
        <v>3161</v>
      </c>
      <c r="I17" s="33" t="s">
        <v>106</v>
      </c>
      <c r="J17" s="33" t="s">
        <v>199</v>
      </c>
      <c r="K17" s="33" t="s">
        <v>3155</v>
      </c>
    </row>
    <row r="18" s="3" customFormat="1" ht="140" customHeight="1" spans="1:11">
      <c r="A18" s="8"/>
      <c r="B18" s="28"/>
      <c r="C18" s="30"/>
      <c r="D18" s="30"/>
      <c r="E18" s="30"/>
      <c r="F18" s="32" t="s">
        <v>109</v>
      </c>
      <c r="G18" s="33" t="s">
        <v>110</v>
      </c>
      <c r="H18" s="33" t="s">
        <v>3162</v>
      </c>
      <c r="I18" s="33" t="s">
        <v>106</v>
      </c>
      <c r="J18" s="33" t="s">
        <v>112</v>
      </c>
      <c r="K18" s="17" t="s">
        <v>227</v>
      </c>
    </row>
    <row r="19" s="3" customFormat="1" ht="111" customHeight="1" spans="1:11">
      <c r="A19" s="8">
        <v>5</v>
      </c>
      <c r="B19" s="36" t="s">
        <v>3163</v>
      </c>
      <c r="C19" s="29" t="s">
        <v>3164</v>
      </c>
      <c r="D19" s="29" t="s">
        <v>3165</v>
      </c>
      <c r="E19" s="37">
        <v>50</v>
      </c>
      <c r="F19" s="32" t="s">
        <v>109</v>
      </c>
      <c r="G19" s="33" t="s">
        <v>110</v>
      </c>
      <c r="H19" s="33" t="s">
        <v>3166</v>
      </c>
      <c r="I19" s="33" t="s">
        <v>106</v>
      </c>
      <c r="J19" s="33" t="s">
        <v>112</v>
      </c>
      <c r="K19" s="17" t="s">
        <v>146</v>
      </c>
    </row>
    <row r="20" s="3" customFormat="1" ht="111" customHeight="1" spans="1:11">
      <c r="A20" s="8"/>
      <c r="B20" s="28"/>
      <c r="C20" s="30"/>
      <c r="D20" s="30"/>
      <c r="E20" s="30"/>
      <c r="F20" s="32" t="s">
        <v>109</v>
      </c>
      <c r="G20" s="33" t="s">
        <v>110</v>
      </c>
      <c r="H20" s="33" t="s">
        <v>3167</v>
      </c>
      <c r="I20" s="33" t="s">
        <v>106</v>
      </c>
      <c r="J20" s="33" t="s">
        <v>112</v>
      </c>
      <c r="K20" s="33" t="s">
        <v>146</v>
      </c>
    </row>
    <row r="21" s="3" customFormat="1" ht="111" customHeight="1" spans="1:11">
      <c r="A21" s="8"/>
      <c r="B21" s="28"/>
      <c r="C21" s="30"/>
      <c r="D21" s="30"/>
      <c r="E21" s="30"/>
      <c r="F21" s="32" t="s">
        <v>109</v>
      </c>
      <c r="G21" s="33" t="s">
        <v>110</v>
      </c>
      <c r="H21" s="33" t="s">
        <v>3168</v>
      </c>
      <c r="I21" s="33" t="s">
        <v>106</v>
      </c>
      <c r="J21" s="33" t="s">
        <v>112</v>
      </c>
      <c r="K21" s="33" t="s">
        <v>3169</v>
      </c>
    </row>
    <row r="22" s="3" customFormat="1" ht="111" customHeight="1" spans="1:11">
      <c r="A22" s="8"/>
      <c r="B22" s="28"/>
      <c r="C22" s="30"/>
      <c r="D22" s="30"/>
      <c r="E22" s="30"/>
      <c r="F22" s="32" t="s">
        <v>103</v>
      </c>
      <c r="G22" s="32" t="s">
        <v>104</v>
      </c>
      <c r="H22" s="33" t="s">
        <v>472</v>
      </c>
      <c r="I22" s="33" t="s">
        <v>274</v>
      </c>
      <c r="J22" s="48" t="s">
        <v>107</v>
      </c>
      <c r="K22" s="17" t="s">
        <v>2695</v>
      </c>
    </row>
    <row r="23" s="3" customFormat="1" ht="111" customHeight="1" spans="1:11">
      <c r="A23" s="8"/>
      <c r="B23" s="34"/>
      <c r="C23" s="35"/>
      <c r="D23" s="35"/>
      <c r="E23" s="35"/>
      <c r="F23" s="32" t="s">
        <v>117</v>
      </c>
      <c r="G23" s="33" t="s">
        <v>2901</v>
      </c>
      <c r="H23" s="33" t="s">
        <v>3170</v>
      </c>
      <c r="I23" s="49" t="s">
        <v>106</v>
      </c>
      <c r="J23" s="33" t="s">
        <v>112</v>
      </c>
      <c r="K23" s="17" t="s">
        <v>3171</v>
      </c>
    </row>
    <row r="24" s="3" customFormat="1" ht="151" customHeight="1" spans="1:11">
      <c r="A24" s="8">
        <v>6</v>
      </c>
      <c r="B24" s="36" t="s">
        <v>3172</v>
      </c>
      <c r="C24" s="29" t="s">
        <v>3173</v>
      </c>
      <c r="D24" s="29" t="s">
        <v>3174</v>
      </c>
      <c r="E24" s="37">
        <v>20</v>
      </c>
      <c r="F24" s="32" t="s">
        <v>109</v>
      </c>
      <c r="G24" s="33" t="s">
        <v>110</v>
      </c>
      <c r="H24" s="33" t="s">
        <v>3175</v>
      </c>
      <c r="I24" s="33" t="s">
        <v>106</v>
      </c>
      <c r="J24" s="33" t="s">
        <v>112</v>
      </c>
      <c r="K24" s="33" t="s">
        <v>3176</v>
      </c>
    </row>
    <row r="25" s="3" customFormat="1" ht="200" customHeight="1" spans="1:11">
      <c r="A25" s="8"/>
      <c r="B25" s="28"/>
      <c r="C25" s="30"/>
      <c r="D25" s="30"/>
      <c r="E25" s="30"/>
      <c r="F25" s="32" t="s">
        <v>109</v>
      </c>
      <c r="G25" s="33" t="s">
        <v>113</v>
      </c>
      <c r="H25" s="33" t="s">
        <v>3177</v>
      </c>
      <c r="I25" s="33" t="s">
        <v>106</v>
      </c>
      <c r="J25" s="33" t="s">
        <v>199</v>
      </c>
      <c r="K25" s="50">
        <v>1</v>
      </c>
    </row>
    <row r="26" s="3" customFormat="1" ht="132" customHeight="1" spans="1:11">
      <c r="A26" s="8">
        <v>7</v>
      </c>
      <c r="B26" s="46" t="s">
        <v>3178</v>
      </c>
      <c r="C26" s="32" t="s">
        <v>3179</v>
      </c>
      <c r="D26" s="32" t="s">
        <v>3180</v>
      </c>
      <c r="E26" s="205">
        <v>20</v>
      </c>
      <c r="F26" s="32" t="s">
        <v>109</v>
      </c>
      <c r="G26" s="33" t="s">
        <v>110</v>
      </c>
      <c r="H26" s="33" t="s">
        <v>3181</v>
      </c>
      <c r="I26" s="33" t="s">
        <v>106</v>
      </c>
      <c r="J26" s="33" t="s">
        <v>112</v>
      </c>
      <c r="K26" s="33" t="s">
        <v>3182</v>
      </c>
    </row>
    <row r="27" s="3" customFormat="1" ht="209" customHeight="1" spans="1:11">
      <c r="A27" s="89"/>
      <c r="B27" s="86"/>
      <c r="C27" s="87"/>
      <c r="D27" s="87"/>
      <c r="E27" s="87"/>
      <c r="F27" s="87" t="s">
        <v>109</v>
      </c>
      <c r="G27" s="381" t="s">
        <v>110</v>
      </c>
      <c r="H27" s="381" t="s">
        <v>3183</v>
      </c>
      <c r="I27" s="381" t="s">
        <v>106</v>
      </c>
      <c r="J27" s="381" t="s">
        <v>112</v>
      </c>
      <c r="K27" s="381" t="s">
        <v>3182</v>
      </c>
    </row>
    <row r="28" s="3" customFormat="1" ht="111" customHeight="1" spans="1:11">
      <c r="A28" s="8">
        <v>8</v>
      </c>
      <c r="B28" s="36" t="s">
        <v>3184</v>
      </c>
      <c r="C28" s="29" t="s">
        <v>3185</v>
      </c>
      <c r="D28" s="29" t="s">
        <v>3186</v>
      </c>
      <c r="E28" s="37">
        <v>150</v>
      </c>
      <c r="F28" s="32" t="s">
        <v>109</v>
      </c>
      <c r="G28" s="33" t="s">
        <v>110</v>
      </c>
      <c r="H28" s="33" t="s">
        <v>3187</v>
      </c>
      <c r="I28" s="33" t="s">
        <v>274</v>
      </c>
      <c r="J28" s="33" t="s">
        <v>112</v>
      </c>
      <c r="K28" s="17" t="s">
        <v>146</v>
      </c>
    </row>
    <row r="29" s="3" customFormat="1" ht="111" customHeight="1" spans="1:11">
      <c r="A29" s="8"/>
      <c r="B29" s="28"/>
      <c r="C29" s="30"/>
      <c r="D29" s="30"/>
      <c r="E29" s="30"/>
      <c r="F29" s="32" t="s">
        <v>109</v>
      </c>
      <c r="G29" s="33" t="s">
        <v>110</v>
      </c>
      <c r="H29" s="33" t="s">
        <v>1314</v>
      </c>
      <c r="I29" s="33" t="s">
        <v>274</v>
      </c>
      <c r="J29" s="33" t="s">
        <v>112</v>
      </c>
      <c r="K29" s="33" t="s">
        <v>146</v>
      </c>
    </row>
    <row r="30" s="3" customFormat="1" ht="111" customHeight="1" spans="1:11">
      <c r="A30" s="8"/>
      <c r="B30" s="28"/>
      <c r="C30" s="30"/>
      <c r="D30" s="30"/>
      <c r="E30" s="30"/>
      <c r="F30" s="32" t="s">
        <v>109</v>
      </c>
      <c r="G30" s="33" t="s">
        <v>110</v>
      </c>
      <c r="H30" s="33" t="s">
        <v>3188</v>
      </c>
      <c r="I30" s="33" t="s">
        <v>274</v>
      </c>
      <c r="J30" s="33" t="s">
        <v>112</v>
      </c>
      <c r="K30" s="33" t="s">
        <v>3189</v>
      </c>
    </row>
    <row r="31" s="3" customFormat="1" ht="111" customHeight="1" spans="1:11">
      <c r="A31" s="8"/>
      <c r="B31" s="28"/>
      <c r="C31" s="30"/>
      <c r="D31" s="30"/>
      <c r="E31" s="30"/>
      <c r="F31" s="32" t="s">
        <v>103</v>
      </c>
      <c r="G31" s="32" t="s">
        <v>104</v>
      </c>
      <c r="H31" s="33" t="s">
        <v>3190</v>
      </c>
      <c r="I31" s="33" t="s">
        <v>274</v>
      </c>
      <c r="J31" s="48" t="s">
        <v>107</v>
      </c>
      <c r="K31" s="17" t="s">
        <v>3191</v>
      </c>
    </row>
    <row r="32" s="3" customFormat="1" ht="111" customHeight="1" spans="1:11">
      <c r="A32" s="8"/>
      <c r="B32" s="34"/>
      <c r="C32" s="35"/>
      <c r="D32" s="35"/>
      <c r="E32" s="35"/>
      <c r="F32" s="32" t="s">
        <v>117</v>
      </c>
      <c r="G32" s="33" t="s">
        <v>181</v>
      </c>
      <c r="H32" s="33" t="s">
        <v>563</v>
      </c>
      <c r="I32" s="49" t="s">
        <v>274</v>
      </c>
      <c r="J32" s="33" t="s">
        <v>112</v>
      </c>
      <c r="K32" s="50">
        <v>1</v>
      </c>
    </row>
    <row r="33" s="3" customFormat="1" ht="151" customHeight="1" spans="1:11">
      <c r="A33" s="8">
        <v>9</v>
      </c>
      <c r="B33" s="46" t="s">
        <v>3192</v>
      </c>
      <c r="C33" s="32" t="s">
        <v>3193</v>
      </c>
      <c r="D33" s="32" t="s">
        <v>3194</v>
      </c>
      <c r="E33" s="205">
        <v>10</v>
      </c>
      <c r="F33" s="32" t="s">
        <v>109</v>
      </c>
      <c r="G33" s="32" t="s">
        <v>110</v>
      </c>
      <c r="H33" s="33" t="s">
        <v>3195</v>
      </c>
      <c r="I33" s="33" t="s">
        <v>274</v>
      </c>
      <c r="J33" s="33" t="s">
        <v>199</v>
      </c>
      <c r="K33" s="33" t="s">
        <v>3196</v>
      </c>
    </row>
    <row r="34" s="3" customFormat="1" ht="200" customHeight="1" spans="1:11">
      <c r="A34" s="89"/>
      <c r="B34" s="86"/>
      <c r="C34" s="87"/>
      <c r="D34" s="87"/>
      <c r="E34" s="87"/>
      <c r="F34" s="32" t="s">
        <v>109</v>
      </c>
      <c r="G34" s="33" t="s">
        <v>113</v>
      </c>
      <c r="H34" s="33" t="s">
        <v>3197</v>
      </c>
      <c r="I34" s="33" t="s">
        <v>274</v>
      </c>
      <c r="J34" s="48" t="s">
        <v>107</v>
      </c>
      <c r="K34" s="50" t="s">
        <v>3198</v>
      </c>
    </row>
    <row r="35" s="3" customFormat="1" ht="214" customHeight="1" spans="1:11">
      <c r="A35" s="8">
        <v>10</v>
      </c>
      <c r="B35" s="28" t="s">
        <v>3199</v>
      </c>
      <c r="C35" s="382" t="s">
        <v>3200</v>
      </c>
      <c r="D35" s="382" t="s">
        <v>3201</v>
      </c>
      <c r="E35" s="383">
        <v>10</v>
      </c>
      <c r="F35" s="32" t="s">
        <v>109</v>
      </c>
      <c r="G35" s="33" t="s">
        <v>110</v>
      </c>
      <c r="H35" s="33" t="s">
        <v>3202</v>
      </c>
      <c r="I35" s="33" t="s">
        <v>106</v>
      </c>
      <c r="J35" s="33" t="s">
        <v>112</v>
      </c>
      <c r="K35" s="33" t="s">
        <v>146</v>
      </c>
    </row>
    <row r="36" s="3" customFormat="1" ht="214" customHeight="1" spans="1:11">
      <c r="A36" s="8"/>
      <c r="B36" s="28"/>
      <c r="C36" s="32"/>
      <c r="D36" s="32"/>
      <c r="E36" s="32"/>
      <c r="F36" s="32" t="s">
        <v>109</v>
      </c>
      <c r="G36" s="33" t="s">
        <v>110</v>
      </c>
      <c r="H36" s="33" t="s">
        <v>3203</v>
      </c>
      <c r="I36" s="33" t="s">
        <v>106</v>
      </c>
      <c r="J36" s="33" t="s">
        <v>112</v>
      </c>
      <c r="K36" s="33" t="s">
        <v>3204</v>
      </c>
    </row>
    <row r="37" s="3" customFormat="1" ht="64" customHeight="1" spans="1:11">
      <c r="A37" s="8">
        <v>11</v>
      </c>
      <c r="B37" s="384" t="s">
        <v>3205</v>
      </c>
      <c r="C37" s="32" t="s">
        <v>3205</v>
      </c>
      <c r="D37" s="32" t="s">
        <v>3206</v>
      </c>
      <c r="E37" s="205">
        <v>0.36</v>
      </c>
      <c r="F37" s="32" t="s">
        <v>109</v>
      </c>
      <c r="G37" s="33" t="s">
        <v>113</v>
      </c>
      <c r="H37" s="33" t="s">
        <v>457</v>
      </c>
      <c r="I37" s="33" t="s">
        <v>274</v>
      </c>
      <c r="J37" s="33" t="s">
        <v>199</v>
      </c>
      <c r="K37" s="47">
        <v>1</v>
      </c>
    </row>
    <row r="38" s="3" customFormat="1" ht="130" customHeight="1" spans="1:11">
      <c r="A38" s="8"/>
      <c r="B38" s="46"/>
      <c r="C38" s="32"/>
      <c r="D38" s="32"/>
      <c r="E38" s="32"/>
      <c r="F38" s="32" t="s">
        <v>109</v>
      </c>
      <c r="G38" s="33" t="s">
        <v>113</v>
      </c>
      <c r="H38" s="33" t="s">
        <v>3207</v>
      </c>
      <c r="I38" s="33" t="s">
        <v>274</v>
      </c>
      <c r="J38" s="33" t="s">
        <v>199</v>
      </c>
      <c r="K38" s="47">
        <v>1</v>
      </c>
    </row>
    <row r="39" s="3" customFormat="1" ht="77" customHeight="1" spans="1:11">
      <c r="A39" s="8">
        <v>12</v>
      </c>
      <c r="B39" s="28" t="s">
        <v>3205</v>
      </c>
      <c r="C39" s="32" t="s">
        <v>3208</v>
      </c>
      <c r="D39" s="32" t="s">
        <v>3206</v>
      </c>
      <c r="E39" s="205">
        <v>0.3</v>
      </c>
      <c r="F39" s="32" t="s">
        <v>109</v>
      </c>
      <c r="G39" s="33" t="s">
        <v>113</v>
      </c>
      <c r="H39" s="33" t="s">
        <v>2587</v>
      </c>
      <c r="I39" s="33" t="s">
        <v>274</v>
      </c>
      <c r="J39" s="33" t="s">
        <v>199</v>
      </c>
      <c r="K39" s="47">
        <v>1</v>
      </c>
    </row>
    <row r="40" s="3" customFormat="1" ht="130" customHeight="1" spans="1:11">
      <c r="A40" s="8"/>
      <c r="B40" s="28"/>
      <c r="C40" s="32"/>
      <c r="D40" s="32"/>
      <c r="E40" s="32"/>
      <c r="F40" s="32" t="s">
        <v>109</v>
      </c>
      <c r="G40" s="33" t="s">
        <v>113</v>
      </c>
      <c r="H40" s="33" t="s">
        <v>279</v>
      </c>
      <c r="I40" s="33" t="s">
        <v>274</v>
      </c>
      <c r="J40" s="33" t="s">
        <v>199</v>
      </c>
      <c r="K40" s="47">
        <v>1</v>
      </c>
    </row>
    <row r="41" s="3" customFormat="1" ht="111" customHeight="1" spans="1:11">
      <c r="A41" s="8">
        <v>13</v>
      </c>
      <c r="B41" s="36" t="s">
        <v>3209</v>
      </c>
      <c r="C41" s="29" t="s">
        <v>3210</v>
      </c>
      <c r="D41" s="29" t="s">
        <v>3211</v>
      </c>
      <c r="E41" s="37">
        <v>100</v>
      </c>
      <c r="F41" s="32" t="s">
        <v>109</v>
      </c>
      <c r="G41" s="33" t="s">
        <v>110</v>
      </c>
      <c r="H41" s="33" t="s">
        <v>1375</v>
      </c>
      <c r="I41" s="33" t="s">
        <v>274</v>
      </c>
      <c r="J41" s="33" t="s">
        <v>199</v>
      </c>
      <c r="K41" s="17" t="s">
        <v>3212</v>
      </c>
    </row>
    <row r="42" s="3" customFormat="1" ht="111" customHeight="1" spans="1:11">
      <c r="A42" s="8"/>
      <c r="B42" s="28"/>
      <c r="C42" s="30"/>
      <c r="D42" s="30"/>
      <c r="E42" s="30"/>
      <c r="F42" s="32" t="s">
        <v>109</v>
      </c>
      <c r="G42" s="33" t="s">
        <v>110</v>
      </c>
      <c r="H42" s="33" t="s">
        <v>3213</v>
      </c>
      <c r="I42" s="33" t="s">
        <v>274</v>
      </c>
      <c r="J42" s="33" t="s">
        <v>199</v>
      </c>
      <c r="K42" s="47">
        <v>1</v>
      </c>
    </row>
    <row r="43" s="3" customFormat="1" ht="111" customHeight="1" spans="1:11">
      <c r="A43" s="8"/>
      <c r="B43" s="28"/>
      <c r="C43" s="30"/>
      <c r="D43" s="30"/>
      <c r="E43" s="30"/>
      <c r="F43" s="32" t="s">
        <v>109</v>
      </c>
      <c r="G43" s="33" t="s">
        <v>113</v>
      </c>
      <c r="H43" s="33" t="s">
        <v>2587</v>
      </c>
      <c r="I43" s="33" t="s">
        <v>274</v>
      </c>
      <c r="J43" s="33" t="s">
        <v>199</v>
      </c>
      <c r="K43" s="47">
        <v>1</v>
      </c>
    </row>
    <row r="44" s="3" customFormat="1" ht="111" customHeight="1" spans="1:11">
      <c r="A44" s="8"/>
      <c r="B44" s="28"/>
      <c r="C44" s="30"/>
      <c r="D44" s="30"/>
      <c r="E44" s="30"/>
      <c r="F44" s="32" t="s">
        <v>103</v>
      </c>
      <c r="G44" s="32" t="s">
        <v>104</v>
      </c>
      <c r="H44" s="33" t="s">
        <v>3214</v>
      </c>
      <c r="I44" s="33" t="s">
        <v>274</v>
      </c>
      <c r="J44" s="48" t="s">
        <v>107</v>
      </c>
      <c r="K44" s="17" t="s">
        <v>3215</v>
      </c>
    </row>
    <row r="45" s="3" customFormat="1" ht="111" customHeight="1" spans="1:11">
      <c r="A45" s="8"/>
      <c r="B45" s="34"/>
      <c r="C45" s="35"/>
      <c r="D45" s="35"/>
      <c r="E45" s="35"/>
      <c r="F45" s="32" t="s">
        <v>117</v>
      </c>
      <c r="G45" s="33" t="s">
        <v>181</v>
      </c>
      <c r="H45" s="33" t="s">
        <v>3216</v>
      </c>
      <c r="I45" s="49" t="s">
        <v>274</v>
      </c>
      <c r="J45" s="33" t="s">
        <v>199</v>
      </c>
      <c r="K45" s="17" t="s">
        <v>2009</v>
      </c>
    </row>
    <row r="46" s="3" customFormat="1" ht="111" customHeight="1" spans="1:11">
      <c r="A46" s="8">
        <v>14</v>
      </c>
      <c r="B46" s="36" t="s">
        <v>3217</v>
      </c>
      <c r="C46" s="29" t="s">
        <v>3210</v>
      </c>
      <c r="D46" s="29" t="s">
        <v>3218</v>
      </c>
      <c r="E46" s="37">
        <v>166</v>
      </c>
      <c r="F46" s="32" t="s">
        <v>109</v>
      </c>
      <c r="G46" s="33" t="s">
        <v>110</v>
      </c>
      <c r="H46" s="33" t="s">
        <v>1375</v>
      </c>
      <c r="I46" s="33" t="s">
        <v>274</v>
      </c>
      <c r="J46" s="33" t="s">
        <v>199</v>
      </c>
      <c r="K46" s="17" t="s">
        <v>3212</v>
      </c>
    </row>
    <row r="47" s="3" customFormat="1" ht="111" customHeight="1" spans="1:11">
      <c r="A47" s="8"/>
      <c r="B47" s="28"/>
      <c r="C47" s="30"/>
      <c r="D47" s="30"/>
      <c r="E47" s="30"/>
      <c r="F47" s="32" t="s">
        <v>109</v>
      </c>
      <c r="G47" s="33" t="s">
        <v>110</v>
      </c>
      <c r="H47" s="33" t="s">
        <v>3213</v>
      </c>
      <c r="I47" s="33" t="s">
        <v>274</v>
      </c>
      <c r="J47" s="33" t="s">
        <v>199</v>
      </c>
      <c r="K47" s="47">
        <v>1</v>
      </c>
    </row>
    <row r="48" s="3" customFormat="1" ht="111" customHeight="1" spans="1:11">
      <c r="A48" s="8"/>
      <c r="B48" s="28"/>
      <c r="C48" s="30"/>
      <c r="D48" s="30"/>
      <c r="E48" s="30"/>
      <c r="F48" s="32" t="s">
        <v>109</v>
      </c>
      <c r="G48" s="33" t="s">
        <v>113</v>
      </c>
      <c r="H48" s="33" t="s">
        <v>2587</v>
      </c>
      <c r="I48" s="33" t="s">
        <v>274</v>
      </c>
      <c r="J48" s="33" t="s">
        <v>199</v>
      </c>
      <c r="K48" s="47">
        <v>1</v>
      </c>
    </row>
    <row r="49" s="3" customFormat="1" ht="111" customHeight="1" spans="1:11">
      <c r="A49" s="8"/>
      <c r="B49" s="28"/>
      <c r="C49" s="30"/>
      <c r="D49" s="30"/>
      <c r="E49" s="30"/>
      <c r="F49" s="32" t="s">
        <v>103</v>
      </c>
      <c r="G49" s="32" t="s">
        <v>104</v>
      </c>
      <c r="H49" s="33" t="s">
        <v>3214</v>
      </c>
      <c r="I49" s="33" t="s">
        <v>274</v>
      </c>
      <c r="J49" s="48" t="s">
        <v>107</v>
      </c>
      <c r="K49" s="17" t="s">
        <v>3215</v>
      </c>
    </row>
    <row r="50" s="3" customFormat="1" ht="111" customHeight="1" spans="1:11">
      <c r="A50" s="8"/>
      <c r="B50" s="34"/>
      <c r="C50" s="35"/>
      <c r="D50" s="35"/>
      <c r="E50" s="35"/>
      <c r="F50" s="32" t="s">
        <v>117</v>
      </c>
      <c r="G50" s="33" t="s">
        <v>181</v>
      </c>
      <c r="H50" s="33" t="s">
        <v>3216</v>
      </c>
      <c r="I50" s="49" t="s">
        <v>274</v>
      </c>
      <c r="J50" s="33" t="s">
        <v>199</v>
      </c>
      <c r="K50" s="17" t="s">
        <v>2009</v>
      </c>
    </row>
    <row r="51" s="3" customFormat="1" ht="144" customHeight="1" spans="1:11">
      <c r="A51" s="8">
        <v>15</v>
      </c>
      <c r="B51" s="28" t="s">
        <v>3219</v>
      </c>
      <c r="C51" s="29" t="s">
        <v>3220</v>
      </c>
      <c r="D51" s="30" t="s">
        <v>3221</v>
      </c>
      <c r="E51" s="31">
        <v>4</v>
      </c>
      <c r="F51" s="32" t="s">
        <v>109</v>
      </c>
      <c r="G51" s="33" t="s">
        <v>113</v>
      </c>
      <c r="H51" s="33" t="s">
        <v>2587</v>
      </c>
      <c r="I51" s="33" t="s">
        <v>274</v>
      </c>
      <c r="J51" s="33" t="s">
        <v>199</v>
      </c>
      <c r="K51" s="47">
        <v>1</v>
      </c>
    </row>
    <row r="52" s="3" customFormat="1" ht="144" customHeight="1" spans="1:11">
      <c r="A52" s="8"/>
      <c r="B52" s="28"/>
      <c r="C52" s="30"/>
      <c r="D52" s="30"/>
      <c r="E52" s="30"/>
      <c r="F52" s="32" t="s">
        <v>109</v>
      </c>
      <c r="G52" s="33" t="s">
        <v>113</v>
      </c>
      <c r="H52" s="33" t="s">
        <v>279</v>
      </c>
      <c r="I52" s="33" t="s">
        <v>274</v>
      </c>
      <c r="J52" s="33" t="s">
        <v>199</v>
      </c>
      <c r="K52" s="47">
        <v>1</v>
      </c>
    </row>
    <row r="53" s="3" customFormat="1" ht="111" customHeight="1" spans="1:11">
      <c r="A53" s="8">
        <v>16</v>
      </c>
      <c r="B53" s="36" t="s">
        <v>3222</v>
      </c>
      <c r="C53" s="29" t="s">
        <v>3223</v>
      </c>
      <c r="D53" s="29" t="s">
        <v>3224</v>
      </c>
      <c r="E53" s="37">
        <v>600</v>
      </c>
      <c r="F53" s="32" t="s">
        <v>109</v>
      </c>
      <c r="G53" s="33" t="s">
        <v>110</v>
      </c>
      <c r="H53" s="33" t="s">
        <v>3225</v>
      </c>
      <c r="I53" s="33" t="s">
        <v>274</v>
      </c>
      <c r="J53" s="33" t="s">
        <v>112</v>
      </c>
      <c r="K53" s="17" t="s">
        <v>3226</v>
      </c>
    </row>
    <row r="54" s="3" customFormat="1" ht="111" customHeight="1" spans="1:11">
      <c r="A54" s="8"/>
      <c r="B54" s="28"/>
      <c r="C54" s="30"/>
      <c r="D54" s="30"/>
      <c r="E54" s="30"/>
      <c r="F54" s="32" t="s">
        <v>109</v>
      </c>
      <c r="G54" s="33" t="s">
        <v>115</v>
      </c>
      <c r="H54" s="33" t="s">
        <v>206</v>
      </c>
      <c r="I54" s="33" t="s">
        <v>274</v>
      </c>
      <c r="J54" s="33" t="s">
        <v>199</v>
      </c>
      <c r="K54" s="47">
        <v>1</v>
      </c>
    </row>
    <row r="55" s="3" customFormat="1" ht="111" customHeight="1" spans="1:11">
      <c r="A55" s="8"/>
      <c r="B55" s="28"/>
      <c r="C55" s="30"/>
      <c r="D55" s="30"/>
      <c r="E55" s="30"/>
      <c r="F55" s="32" t="s">
        <v>109</v>
      </c>
      <c r="G55" s="33" t="s">
        <v>113</v>
      </c>
      <c r="H55" s="33" t="s">
        <v>3227</v>
      </c>
      <c r="I55" s="33" t="s">
        <v>274</v>
      </c>
      <c r="J55" s="33" t="s">
        <v>199</v>
      </c>
      <c r="K55" s="47">
        <v>1</v>
      </c>
    </row>
    <row r="56" s="3" customFormat="1" ht="111" customHeight="1" spans="1:11">
      <c r="A56" s="8"/>
      <c r="B56" s="28"/>
      <c r="C56" s="30"/>
      <c r="D56" s="30"/>
      <c r="E56" s="30"/>
      <c r="F56" s="32" t="s">
        <v>103</v>
      </c>
      <c r="G56" s="32" t="s">
        <v>104</v>
      </c>
      <c r="H56" s="33" t="s">
        <v>2770</v>
      </c>
      <c r="I56" s="33" t="s">
        <v>274</v>
      </c>
      <c r="J56" s="48" t="s">
        <v>107</v>
      </c>
      <c r="K56" s="50">
        <v>0</v>
      </c>
    </row>
    <row r="57" s="3" customFormat="1" ht="111" customHeight="1" spans="1:11">
      <c r="A57" s="8"/>
      <c r="B57" s="34"/>
      <c r="C57" s="35"/>
      <c r="D57" s="35"/>
      <c r="E57" s="35"/>
      <c r="F57" s="32" t="s">
        <v>117</v>
      </c>
      <c r="G57" s="33" t="s">
        <v>181</v>
      </c>
      <c r="H57" s="33" t="s">
        <v>3228</v>
      </c>
      <c r="I57" s="33" t="s">
        <v>274</v>
      </c>
      <c r="J57" s="33" t="s">
        <v>112</v>
      </c>
      <c r="K57" s="17" t="s">
        <v>3229</v>
      </c>
    </row>
    <row r="58" s="3" customFormat="1" ht="111" customHeight="1" spans="1:11">
      <c r="A58" s="8">
        <v>17</v>
      </c>
      <c r="B58" s="36" t="s">
        <v>3230</v>
      </c>
      <c r="C58" s="29" t="s">
        <v>3231</v>
      </c>
      <c r="D58" s="29" t="s">
        <v>3232</v>
      </c>
      <c r="E58" s="37">
        <v>140.24</v>
      </c>
      <c r="F58" s="32" t="s">
        <v>109</v>
      </c>
      <c r="G58" s="33" t="s">
        <v>110</v>
      </c>
      <c r="H58" s="33" t="s">
        <v>3233</v>
      </c>
      <c r="I58" s="33" t="s">
        <v>274</v>
      </c>
      <c r="J58" s="33" t="s">
        <v>199</v>
      </c>
      <c r="K58" s="17" t="s">
        <v>1306</v>
      </c>
    </row>
    <row r="59" s="3" customFormat="1" ht="111" customHeight="1" spans="1:11">
      <c r="A59" s="8"/>
      <c r="B59" s="28"/>
      <c r="C59" s="30"/>
      <c r="D59" s="30"/>
      <c r="E59" s="30"/>
      <c r="F59" s="32" t="s">
        <v>109</v>
      </c>
      <c r="G59" s="33" t="s">
        <v>110</v>
      </c>
      <c r="H59" s="33" t="s">
        <v>2813</v>
      </c>
      <c r="I59" s="33" t="s">
        <v>274</v>
      </c>
      <c r="J59" s="33" t="s">
        <v>199</v>
      </c>
      <c r="K59" s="385">
        <v>39</v>
      </c>
    </row>
    <row r="60" s="3" customFormat="1" ht="111" customHeight="1" spans="1:11">
      <c r="A60" s="8"/>
      <c r="B60" s="28"/>
      <c r="C60" s="30"/>
      <c r="D60" s="30"/>
      <c r="E60" s="30"/>
      <c r="F60" s="32" t="s">
        <v>109</v>
      </c>
      <c r="G60" s="33" t="s">
        <v>113</v>
      </c>
      <c r="H60" s="33" t="s">
        <v>2587</v>
      </c>
      <c r="I60" s="33" t="s">
        <v>274</v>
      </c>
      <c r="J60" s="33" t="s">
        <v>199</v>
      </c>
      <c r="K60" s="47">
        <v>1</v>
      </c>
    </row>
    <row r="61" s="3" customFormat="1" ht="111" customHeight="1" spans="1:11">
      <c r="A61" s="8"/>
      <c r="B61" s="28"/>
      <c r="C61" s="30"/>
      <c r="D61" s="30"/>
      <c r="E61" s="30"/>
      <c r="F61" s="32" t="s">
        <v>103</v>
      </c>
      <c r="G61" s="32" t="s">
        <v>104</v>
      </c>
      <c r="H61" s="33" t="s">
        <v>3234</v>
      </c>
      <c r="I61" s="33" t="s">
        <v>274</v>
      </c>
      <c r="J61" s="48" t="s">
        <v>107</v>
      </c>
      <c r="K61" s="17" t="s">
        <v>3235</v>
      </c>
    </row>
    <row r="62" s="3" customFormat="1" ht="111" customHeight="1" spans="1:11">
      <c r="A62" s="8"/>
      <c r="B62" s="34"/>
      <c r="C62" s="35"/>
      <c r="D62" s="35"/>
      <c r="E62" s="35"/>
      <c r="F62" s="32" t="s">
        <v>117</v>
      </c>
      <c r="G62" s="33" t="s">
        <v>181</v>
      </c>
      <c r="H62" s="33" t="s">
        <v>563</v>
      </c>
      <c r="I62" s="33" t="s">
        <v>274</v>
      </c>
      <c r="J62" s="33" t="s">
        <v>112</v>
      </c>
      <c r="K62" s="50">
        <v>0.95</v>
      </c>
    </row>
    <row r="63" s="3" customFormat="1" ht="111" customHeight="1" spans="1:11">
      <c r="A63" s="8">
        <v>18</v>
      </c>
      <c r="B63" s="36" t="s">
        <v>3236</v>
      </c>
      <c r="C63" s="29" t="s">
        <v>3237</v>
      </c>
      <c r="D63" s="29" t="s">
        <v>3238</v>
      </c>
      <c r="E63" s="37">
        <v>536.77</v>
      </c>
      <c r="F63" s="32" t="s">
        <v>109</v>
      </c>
      <c r="G63" s="33" t="s">
        <v>110</v>
      </c>
      <c r="H63" s="33" t="s">
        <v>3233</v>
      </c>
      <c r="I63" s="33" t="s">
        <v>274</v>
      </c>
      <c r="J63" s="33" t="s">
        <v>199</v>
      </c>
      <c r="K63" s="17" t="s">
        <v>3239</v>
      </c>
    </row>
    <row r="64" s="3" customFormat="1" ht="111" customHeight="1" spans="1:11">
      <c r="A64" s="8"/>
      <c r="B64" s="28"/>
      <c r="C64" s="30"/>
      <c r="D64" s="30"/>
      <c r="E64" s="30"/>
      <c r="F64" s="32" t="s">
        <v>109</v>
      </c>
      <c r="G64" s="33" t="s">
        <v>110</v>
      </c>
      <c r="H64" s="33" t="s">
        <v>2813</v>
      </c>
      <c r="I64" s="33" t="s">
        <v>274</v>
      </c>
      <c r="J64" s="33" t="s">
        <v>199</v>
      </c>
      <c r="K64" s="47" t="s">
        <v>3240</v>
      </c>
    </row>
    <row r="65" s="3" customFormat="1" ht="111" customHeight="1" spans="1:11">
      <c r="A65" s="8"/>
      <c r="B65" s="28"/>
      <c r="C65" s="30"/>
      <c r="D65" s="30"/>
      <c r="E65" s="30"/>
      <c r="F65" s="32" t="s">
        <v>109</v>
      </c>
      <c r="G65" s="33" t="s">
        <v>115</v>
      </c>
      <c r="H65" s="33" t="s">
        <v>279</v>
      </c>
      <c r="I65" s="33" t="s">
        <v>274</v>
      </c>
      <c r="J65" s="33" t="s">
        <v>199</v>
      </c>
      <c r="K65" s="47">
        <v>1</v>
      </c>
    </row>
    <row r="66" s="3" customFormat="1" ht="111" customHeight="1" spans="1:11">
      <c r="A66" s="8"/>
      <c r="B66" s="28"/>
      <c r="C66" s="30"/>
      <c r="D66" s="30"/>
      <c r="E66" s="30"/>
      <c r="F66" s="32" t="s">
        <v>103</v>
      </c>
      <c r="G66" s="32" t="s">
        <v>104</v>
      </c>
      <c r="H66" s="33" t="s">
        <v>3234</v>
      </c>
      <c r="I66" s="33" t="s">
        <v>274</v>
      </c>
      <c r="J66" s="48" t="s">
        <v>107</v>
      </c>
      <c r="K66" s="17" t="s">
        <v>3241</v>
      </c>
    </row>
    <row r="67" s="3" customFormat="1" ht="111" customHeight="1" spans="1:11">
      <c r="A67" s="8"/>
      <c r="B67" s="34"/>
      <c r="C67" s="35"/>
      <c r="D67" s="35"/>
      <c r="E67" s="35"/>
      <c r="F67" s="32" t="s">
        <v>117</v>
      </c>
      <c r="G67" s="33" t="s">
        <v>181</v>
      </c>
      <c r="H67" s="33" t="s">
        <v>563</v>
      </c>
      <c r="I67" s="33" t="s">
        <v>274</v>
      </c>
      <c r="J67" s="33" t="s">
        <v>112</v>
      </c>
      <c r="K67" s="50">
        <v>0.95</v>
      </c>
    </row>
    <row r="68" s="3" customFormat="1" ht="111" customHeight="1" spans="1:11">
      <c r="A68" s="8">
        <v>19</v>
      </c>
      <c r="B68" s="36" t="s">
        <v>3242</v>
      </c>
      <c r="C68" s="29" t="s">
        <v>3243</v>
      </c>
      <c r="D68" s="29" t="s">
        <v>3244</v>
      </c>
      <c r="E68" s="37">
        <v>316.84</v>
      </c>
      <c r="F68" s="32" t="s">
        <v>109</v>
      </c>
      <c r="G68" s="33" t="s">
        <v>110</v>
      </c>
      <c r="H68" s="33" t="s">
        <v>2813</v>
      </c>
      <c r="I68" s="33" t="s">
        <v>274</v>
      </c>
      <c r="J68" s="33" t="s">
        <v>199</v>
      </c>
      <c r="K68" s="17" t="s">
        <v>1281</v>
      </c>
    </row>
    <row r="69" s="3" customFormat="1" ht="111" customHeight="1" spans="1:11">
      <c r="A69" s="8"/>
      <c r="B69" s="28"/>
      <c r="C69" s="30"/>
      <c r="D69" s="30"/>
      <c r="E69" s="30"/>
      <c r="F69" s="32" t="s">
        <v>109</v>
      </c>
      <c r="G69" s="33" t="s">
        <v>113</v>
      </c>
      <c r="H69" s="33" t="s">
        <v>2587</v>
      </c>
      <c r="I69" s="33" t="s">
        <v>274</v>
      </c>
      <c r="J69" s="33" t="s">
        <v>199</v>
      </c>
      <c r="K69" s="47">
        <v>1</v>
      </c>
    </row>
    <row r="70" s="3" customFormat="1" ht="111" customHeight="1" spans="1:11">
      <c r="A70" s="8"/>
      <c r="B70" s="28"/>
      <c r="C70" s="30"/>
      <c r="D70" s="30"/>
      <c r="E70" s="30"/>
      <c r="F70" s="32" t="s">
        <v>109</v>
      </c>
      <c r="G70" s="33" t="s">
        <v>115</v>
      </c>
      <c r="H70" s="33" t="s">
        <v>279</v>
      </c>
      <c r="I70" s="33" t="s">
        <v>274</v>
      </c>
      <c r="J70" s="33" t="s">
        <v>199</v>
      </c>
      <c r="K70" s="47">
        <v>1</v>
      </c>
    </row>
    <row r="71" s="3" customFormat="1" ht="111" customHeight="1" spans="1:11">
      <c r="A71" s="8"/>
      <c r="B71" s="28"/>
      <c r="C71" s="30"/>
      <c r="D71" s="30"/>
      <c r="E71" s="30"/>
      <c r="F71" s="32" t="s">
        <v>103</v>
      </c>
      <c r="G71" s="32" t="s">
        <v>104</v>
      </c>
      <c r="H71" s="33" t="s">
        <v>3234</v>
      </c>
      <c r="I71" s="33" t="s">
        <v>274</v>
      </c>
      <c r="J71" s="48" t="s">
        <v>107</v>
      </c>
      <c r="K71" s="17" t="s">
        <v>3245</v>
      </c>
    </row>
    <row r="72" s="3" customFormat="1" ht="103" customHeight="1" spans="1:11">
      <c r="A72" s="8"/>
      <c r="B72" s="34"/>
      <c r="C72" s="35"/>
      <c r="D72" s="35"/>
      <c r="E72" s="35"/>
      <c r="F72" s="32" t="s">
        <v>117</v>
      </c>
      <c r="G72" s="33" t="s">
        <v>181</v>
      </c>
      <c r="H72" s="33" t="s">
        <v>563</v>
      </c>
      <c r="I72" s="33" t="s">
        <v>274</v>
      </c>
      <c r="J72" s="33" t="s">
        <v>112</v>
      </c>
      <c r="K72" s="50">
        <v>0.95</v>
      </c>
    </row>
    <row r="73" s="3" customFormat="1" ht="103" customHeight="1" spans="1:11">
      <c r="A73" s="8">
        <v>20</v>
      </c>
      <c r="B73" s="46" t="s">
        <v>3246</v>
      </c>
      <c r="C73" s="32" t="s">
        <v>3247</v>
      </c>
      <c r="D73" s="32" t="s">
        <v>3248</v>
      </c>
      <c r="E73" s="205">
        <v>520</v>
      </c>
      <c r="F73" s="32" t="s">
        <v>109</v>
      </c>
      <c r="G73" s="17" t="s">
        <v>110</v>
      </c>
      <c r="H73" s="17" t="s">
        <v>3249</v>
      </c>
      <c r="I73" s="17" t="s">
        <v>106</v>
      </c>
      <c r="J73" s="17" t="s">
        <v>112</v>
      </c>
      <c r="K73" s="17" t="s">
        <v>1953</v>
      </c>
    </row>
    <row r="74" s="3" customFormat="1" ht="103" customHeight="1" spans="1:11">
      <c r="A74" s="8"/>
      <c r="B74" s="46"/>
      <c r="C74" s="32"/>
      <c r="D74" s="32"/>
      <c r="E74" s="32"/>
      <c r="F74" s="32" t="s">
        <v>109</v>
      </c>
      <c r="G74" s="17" t="s">
        <v>113</v>
      </c>
      <c r="H74" s="17" t="s">
        <v>1744</v>
      </c>
      <c r="I74" s="17" t="s">
        <v>106</v>
      </c>
      <c r="J74" s="17" t="s">
        <v>199</v>
      </c>
      <c r="K74" s="50">
        <v>1</v>
      </c>
    </row>
    <row r="75" s="3" customFormat="1" ht="103" customHeight="1" spans="1:11">
      <c r="A75" s="8"/>
      <c r="B75" s="46"/>
      <c r="C75" s="32"/>
      <c r="D75" s="32"/>
      <c r="E75" s="32"/>
      <c r="F75" s="32" t="s">
        <v>109</v>
      </c>
      <c r="G75" s="17" t="s">
        <v>115</v>
      </c>
      <c r="H75" s="17" t="s">
        <v>3250</v>
      </c>
      <c r="I75" s="17" t="s">
        <v>274</v>
      </c>
      <c r="J75" s="17" t="s">
        <v>199</v>
      </c>
      <c r="K75" s="50">
        <v>1</v>
      </c>
    </row>
    <row r="76" s="3" customFormat="1" ht="103" customHeight="1" spans="1:11">
      <c r="A76" s="8"/>
      <c r="B76" s="46"/>
      <c r="C76" s="32"/>
      <c r="D76" s="32"/>
      <c r="E76" s="32"/>
      <c r="F76" s="32" t="s">
        <v>103</v>
      </c>
      <c r="G76" s="32" t="s">
        <v>104</v>
      </c>
      <c r="H76" s="17" t="s">
        <v>3251</v>
      </c>
      <c r="I76" s="17" t="s">
        <v>106</v>
      </c>
      <c r="J76" s="17" t="s">
        <v>107</v>
      </c>
      <c r="K76" s="17" t="s">
        <v>3252</v>
      </c>
    </row>
    <row r="77" s="3" customFormat="1" ht="103" customHeight="1" spans="1:11">
      <c r="A77" s="8"/>
      <c r="B77" s="46"/>
      <c r="C77" s="32"/>
      <c r="D77" s="32"/>
      <c r="E77" s="32"/>
      <c r="F77" s="32" t="s">
        <v>117</v>
      </c>
      <c r="G77" s="17" t="s">
        <v>2901</v>
      </c>
      <c r="H77" s="17" t="s">
        <v>3253</v>
      </c>
      <c r="I77" s="17" t="s">
        <v>106</v>
      </c>
      <c r="J77" s="48" t="s">
        <v>199</v>
      </c>
      <c r="K77" s="17" t="s">
        <v>3254</v>
      </c>
    </row>
    <row r="78" s="3" customFormat="1" ht="103" customHeight="1" spans="1:11">
      <c r="A78" s="8"/>
      <c r="B78" s="46"/>
      <c r="C78" s="32"/>
      <c r="D78" s="32"/>
      <c r="E78" s="32"/>
      <c r="F78" s="32" t="s">
        <v>321</v>
      </c>
      <c r="G78" s="17" t="s">
        <v>220</v>
      </c>
      <c r="H78" s="17" t="s">
        <v>3255</v>
      </c>
      <c r="I78" s="17" t="s">
        <v>106</v>
      </c>
      <c r="J78" s="48" t="s">
        <v>112</v>
      </c>
      <c r="K78" s="50">
        <v>0.8</v>
      </c>
    </row>
    <row r="79" s="3" customFormat="1" ht="103" customHeight="1" spans="1:11">
      <c r="A79" s="8">
        <v>21</v>
      </c>
      <c r="B79" s="46" t="s">
        <v>3256</v>
      </c>
      <c r="C79" s="32" t="s">
        <v>3257</v>
      </c>
      <c r="D79" s="32" t="s">
        <v>3258</v>
      </c>
      <c r="E79" s="205">
        <v>10</v>
      </c>
      <c r="F79" s="32" t="s">
        <v>109</v>
      </c>
      <c r="G79" s="17" t="s">
        <v>110</v>
      </c>
      <c r="H79" s="17" t="s">
        <v>3249</v>
      </c>
      <c r="I79" s="17" t="s">
        <v>106</v>
      </c>
      <c r="J79" s="48" t="s">
        <v>112</v>
      </c>
      <c r="K79" s="17" t="s">
        <v>1953</v>
      </c>
    </row>
    <row r="80" s="3" customFormat="1" ht="103" customHeight="1" spans="1:11">
      <c r="A80" s="8"/>
      <c r="B80" s="46"/>
      <c r="C80" s="32"/>
      <c r="D80" s="32"/>
      <c r="E80" s="32"/>
      <c r="F80" s="32" t="s">
        <v>109</v>
      </c>
      <c r="G80" s="17" t="s">
        <v>113</v>
      </c>
      <c r="H80" s="17" t="s">
        <v>1744</v>
      </c>
      <c r="I80" s="17" t="s">
        <v>106</v>
      </c>
      <c r="J80" s="48" t="s">
        <v>199</v>
      </c>
      <c r="K80" s="50">
        <v>1</v>
      </c>
    </row>
    <row r="81" s="3" customFormat="1" ht="103" customHeight="1" spans="1:11">
      <c r="A81" s="8"/>
      <c r="B81" s="46"/>
      <c r="C81" s="32"/>
      <c r="D81" s="32"/>
      <c r="E81" s="32"/>
      <c r="F81" s="32" t="s">
        <v>109</v>
      </c>
      <c r="G81" s="17" t="s">
        <v>115</v>
      </c>
      <c r="H81" s="17" t="s">
        <v>3250</v>
      </c>
      <c r="I81" s="17" t="s">
        <v>274</v>
      </c>
      <c r="J81" s="48" t="s">
        <v>199</v>
      </c>
      <c r="K81" s="50">
        <v>1</v>
      </c>
    </row>
    <row r="82" s="3" customFormat="1" ht="103" customHeight="1" spans="1:11">
      <c r="A82" s="8"/>
      <c r="B82" s="46"/>
      <c r="C82" s="32"/>
      <c r="D82" s="32"/>
      <c r="E82" s="32"/>
      <c r="F82" s="32" t="s">
        <v>103</v>
      </c>
      <c r="G82" s="17" t="s">
        <v>104</v>
      </c>
      <c r="H82" s="17" t="s">
        <v>3251</v>
      </c>
      <c r="I82" s="17" t="s">
        <v>106</v>
      </c>
      <c r="J82" s="48" t="s">
        <v>107</v>
      </c>
      <c r="K82" s="17" t="s">
        <v>136</v>
      </c>
    </row>
    <row r="83" s="3" customFormat="1" ht="103" customHeight="1" spans="1:11">
      <c r="A83" s="8"/>
      <c r="B83" s="46"/>
      <c r="C83" s="32"/>
      <c r="D83" s="32"/>
      <c r="E83" s="32"/>
      <c r="F83" s="32" t="s">
        <v>117</v>
      </c>
      <c r="G83" s="17" t="s">
        <v>2901</v>
      </c>
      <c r="H83" s="17" t="s">
        <v>3253</v>
      </c>
      <c r="I83" s="49" t="s">
        <v>106</v>
      </c>
      <c r="J83" s="49" t="s">
        <v>199</v>
      </c>
      <c r="K83" s="17" t="s">
        <v>3254</v>
      </c>
    </row>
    <row r="84" s="3" customFormat="1" ht="103" customHeight="1" spans="1:11">
      <c r="A84" s="8">
        <v>22</v>
      </c>
      <c r="B84" s="46" t="s">
        <v>3259</v>
      </c>
      <c r="C84" s="32" t="s">
        <v>3260</v>
      </c>
      <c r="D84" s="32" t="s">
        <v>3261</v>
      </c>
      <c r="E84" s="205">
        <v>90</v>
      </c>
      <c r="F84" s="32" t="s">
        <v>103</v>
      </c>
      <c r="G84" s="32" t="s">
        <v>104</v>
      </c>
      <c r="H84" s="17" t="s">
        <v>3251</v>
      </c>
      <c r="I84" s="17" t="s">
        <v>106</v>
      </c>
      <c r="J84" s="17" t="s">
        <v>107</v>
      </c>
      <c r="K84" s="17" t="s">
        <v>1500</v>
      </c>
    </row>
    <row r="85" s="3" customFormat="1" ht="103" customHeight="1" spans="1:11">
      <c r="A85" s="8"/>
      <c r="B85" s="46"/>
      <c r="C85" s="32"/>
      <c r="D85" s="32"/>
      <c r="E85" s="32"/>
      <c r="F85" s="32" t="s">
        <v>109</v>
      </c>
      <c r="G85" s="17" t="s">
        <v>110</v>
      </c>
      <c r="H85" s="17" t="s">
        <v>3262</v>
      </c>
      <c r="I85" s="17" t="s">
        <v>106</v>
      </c>
      <c r="J85" s="17" t="s">
        <v>107</v>
      </c>
      <c r="K85" s="17" t="s">
        <v>3263</v>
      </c>
    </row>
    <row r="86" s="3" customFormat="1" ht="103" customHeight="1" spans="1:11">
      <c r="A86" s="8"/>
      <c r="B86" s="46"/>
      <c r="C86" s="32"/>
      <c r="D86" s="32"/>
      <c r="E86" s="32"/>
      <c r="F86" s="32" t="s">
        <v>109</v>
      </c>
      <c r="G86" s="17" t="s">
        <v>110</v>
      </c>
      <c r="H86" s="17" t="s">
        <v>3264</v>
      </c>
      <c r="I86" s="17" t="s">
        <v>106</v>
      </c>
      <c r="J86" s="48" t="s">
        <v>199</v>
      </c>
      <c r="K86" s="17" t="s">
        <v>3265</v>
      </c>
    </row>
    <row r="87" s="3" customFormat="1" ht="103" customHeight="1" spans="1:11">
      <c r="A87" s="8"/>
      <c r="B87" s="46"/>
      <c r="C87" s="32"/>
      <c r="D87" s="32"/>
      <c r="E87" s="32"/>
      <c r="F87" s="32" t="s">
        <v>109</v>
      </c>
      <c r="G87" s="17" t="s">
        <v>113</v>
      </c>
      <c r="H87" s="17" t="s">
        <v>1744</v>
      </c>
      <c r="I87" s="17" t="s">
        <v>106</v>
      </c>
      <c r="J87" s="48" t="s">
        <v>199</v>
      </c>
      <c r="K87" s="50">
        <v>1</v>
      </c>
    </row>
    <row r="88" s="3" customFormat="1" ht="103" customHeight="1" spans="1:11">
      <c r="A88" s="8"/>
      <c r="B88" s="46"/>
      <c r="C88" s="32"/>
      <c r="D88" s="32"/>
      <c r="E88" s="32"/>
      <c r="F88" s="32" t="s">
        <v>117</v>
      </c>
      <c r="G88" s="17" t="s">
        <v>611</v>
      </c>
      <c r="H88" s="17" t="s">
        <v>3266</v>
      </c>
      <c r="I88" s="17" t="s">
        <v>106</v>
      </c>
      <c r="J88" s="48" t="s">
        <v>358</v>
      </c>
      <c r="K88" s="17" t="s">
        <v>3267</v>
      </c>
    </row>
    <row r="89" s="3" customFormat="1" ht="103" customHeight="1" spans="1:11">
      <c r="A89" s="8">
        <v>23</v>
      </c>
      <c r="B89" s="46" t="s">
        <v>3268</v>
      </c>
      <c r="C89" s="32" t="s">
        <v>3269</v>
      </c>
      <c r="D89" s="32" t="s">
        <v>3270</v>
      </c>
      <c r="E89" s="205">
        <v>40</v>
      </c>
      <c r="F89" s="32" t="s">
        <v>103</v>
      </c>
      <c r="G89" s="32" t="s">
        <v>104</v>
      </c>
      <c r="H89" s="17" t="s">
        <v>3271</v>
      </c>
      <c r="I89" s="17" t="s">
        <v>106</v>
      </c>
      <c r="J89" s="17" t="s">
        <v>107</v>
      </c>
      <c r="K89" s="17" t="s">
        <v>1190</v>
      </c>
    </row>
    <row r="90" s="3" customFormat="1" ht="103" customHeight="1" spans="1:11">
      <c r="A90" s="8"/>
      <c r="B90" s="46"/>
      <c r="C90" s="32"/>
      <c r="D90" s="32"/>
      <c r="E90" s="32"/>
      <c r="F90" s="32" t="s">
        <v>109</v>
      </c>
      <c r="G90" s="17" t="s">
        <v>110</v>
      </c>
      <c r="H90" s="17" t="s">
        <v>3272</v>
      </c>
      <c r="I90" s="17" t="s">
        <v>106</v>
      </c>
      <c r="J90" s="48" t="s">
        <v>112</v>
      </c>
      <c r="K90" s="17" t="s">
        <v>952</v>
      </c>
    </row>
    <row r="91" s="3" customFormat="1" ht="103" customHeight="1" spans="1:11">
      <c r="A91" s="8"/>
      <c r="B91" s="46"/>
      <c r="C91" s="32"/>
      <c r="D91" s="32"/>
      <c r="E91" s="32"/>
      <c r="F91" s="32" t="s">
        <v>109</v>
      </c>
      <c r="G91" s="17" t="s">
        <v>110</v>
      </c>
      <c r="H91" s="17" t="s">
        <v>607</v>
      </c>
      <c r="I91" s="17" t="s">
        <v>106</v>
      </c>
      <c r="J91" s="48" t="s">
        <v>199</v>
      </c>
      <c r="K91" s="50">
        <v>1</v>
      </c>
    </row>
    <row r="92" s="3" customFormat="1" ht="103" customHeight="1" spans="1:11">
      <c r="A92" s="8"/>
      <c r="B92" s="46"/>
      <c r="C92" s="32"/>
      <c r="D92" s="32"/>
      <c r="E92" s="32"/>
      <c r="F92" s="32" t="s">
        <v>109</v>
      </c>
      <c r="G92" s="17" t="s">
        <v>113</v>
      </c>
      <c r="H92" s="17" t="s">
        <v>3273</v>
      </c>
      <c r="I92" s="17" t="s">
        <v>106</v>
      </c>
      <c r="J92" s="48" t="s">
        <v>199</v>
      </c>
      <c r="K92" s="50">
        <v>1</v>
      </c>
    </row>
    <row r="93" s="3" customFormat="1" ht="103" customHeight="1" spans="1:11">
      <c r="A93" s="8"/>
      <c r="B93" s="46"/>
      <c r="C93" s="32"/>
      <c r="D93" s="32"/>
      <c r="E93" s="32"/>
      <c r="F93" s="32" t="s">
        <v>117</v>
      </c>
      <c r="G93" s="17" t="s">
        <v>181</v>
      </c>
      <c r="H93" s="17" t="s">
        <v>3274</v>
      </c>
      <c r="I93" s="17" t="s">
        <v>274</v>
      </c>
      <c r="J93" s="48" t="s">
        <v>199</v>
      </c>
      <c r="K93" s="50">
        <v>1</v>
      </c>
    </row>
    <row r="94" s="3" customFormat="1" ht="103" customHeight="1" spans="1:11">
      <c r="A94" s="8">
        <v>24</v>
      </c>
      <c r="B94" s="46" t="s">
        <v>3275</v>
      </c>
      <c r="C94" s="32" t="s">
        <v>3276</v>
      </c>
      <c r="D94" s="32" t="s">
        <v>3277</v>
      </c>
      <c r="E94" s="205">
        <v>80</v>
      </c>
      <c r="F94" s="32" t="s">
        <v>103</v>
      </c>
      <c r="G94" s="32" t="s">
        <v>104</v>
      </c>
      <c r="H94" s="17" t="s">
        <v>3251</v>
      </c>
      <c r="I94" s="17" t="s">
        <v>106</v>
      </c>
      <c r="J94" s="17" t="s">
        <v>107</v>
      </c>
      <c r="K94" s="17" t="s">
        <v>497</v>
      </c>
    </row>
    <row r="95" s="3" customFormat="1" ht="103" customHeight="1" spans="1:11">
      <c r="A95" s="8"/>
      <c r="B95" s="46"/>
      <c r="C95" s="32"/>
      <c r="D95" s="32"/>
      <c r="E95" s="32"/>
      <c r="F95" s="32" t="s">
        <v>109</v>
      </c>
      <c r="G95" s="17" t="s">
        <v>110</v>
      </c>
      <c r="H95" s="17" t="s">
        <v>3278</v>
      </c>
      <c r="I95" s="17" t="s">
        <v>106</v>
      </c>
      <c r="J95" s="17" t="s">
        <v>199</v>
      </c>
      <c r="K95" s="17" t="s">
        <v>3007</v>
      </c>
    </row>
    <row r="96" s="3" customFormat="1" ht="103" customHeight="1" spans="1:11">
      <c r="A96" s="8"/>
      <c r="B96" s="46"/>
      <c r="C96" s="32"/>
      <c r="D96" s="32"/>
      <c r="E96" s="32"/>
      <c r="F96" s="32" t="s">
        <v>109</v>
      </c>
      <c r="G96" s="17" t="s">
        <v>115</v>
      </c>
      <c r="H96" s="17" t="s">
        <v>3279</v>
      </c>
      <c r="I96" s="17" t="s">
        <v>106</v>
      </c>
      <c r="J96" s="17" t="s">
        <v>107</v>
      </c>
      <c r="K96" s="17" t="s">
        <v>3280</v>
      </c>
    </row>
    <row r="97" s="3" customFormat="1" ht="103" customHeight="1" spans="1:11">
      <c r="A97" s="8"/>
      <c r="B97" s="46"/>
      <c r="C97" s="32"/>
      <c r="D97" s="32"/>
      <c r="E97" s="32"/>
      <c r="F97" s="32" t="s">
        <v>109</v>
      </c>
      <c r="G97" s="17" t="s">
        <v>113</v>
      </c>
      <c r="H97" s="17" t="s">
        <v>989</v>
      </c>
      <c r="I97" s="17" t="s">
        <v>106</v>
      </c>
      <c r="J97" s="48" t="s">
        <v>199</v>
      </c>
      <c r="K97" s="50">
        <v>1</v>
      </c>
    </row>
    <row r="98" s="3" customFormat="1" ht="103" customHeight="1" spans="1:11">
      <c r="A98" s="8"/>
      <c r="B98" s="46"/>
      <c r="C98" s="32"/>
      <c r="D98" s="32"/>
      <c r="E98" s="32"/>
      <c r="F98" s="32" t="s">
        <v>117</v>
      </c>
      <c r="G98" s="17" t="s">
        <v>611</v>
      </c>
      <c r="H98" s="17" t="s">
        <v>3266</v>
      </c>
      <c r="I98" s="17" t="s">
        <v>106</v>
      </c>
      <c r="J98" s="48" t="s">
        <v>358</v>
      </c>
      <c r="K98" s="17" t="s">
        <v>3267</v>
      </c>
    </row>
    <row r="99" s="3" customFormat="1" ht="103" customHeight="1" spans="1:11">
      <c r="A99" s="8">
        <v>25</v>
      </c>
      <c r="B99" s="46" t="s">
        <v>3281</v>
      </c>
      <c r="C99" s="32" t="s">
        <v>3282</v>
      </c>
      <c r="D99" s="32" t="s">
        <v>3283</v>
      </c>
      <c r="E99" s="205">
        <v>50</v>
      </c>
      <c r="F99" s="32" t="s">
        <v>103</v>
      </c>
      <c r="G99" s="32" t="s">
        <v>104</v>
      </c>
      <c r="H99" s="17" t="s">
        <v>3284</v>
      </c>
      <c r="I99" s="17" t="s">
        <v>106</v>
      </c>
      <c r="J99" s="17" t="s">
        <v>107</v>
      </c>
      <c r="K99" s="17" t="s">
        <v>3285</v>
      </c>
    </row>
    <row r="100" s="3" customFormat="1" ht="103" customHeight="1" spans="1:11">
      <c r="A100" s="8"/>
      <c r="B100" s="46"/>
      <c r="C100" s="32"/>
      <c r="D100" s="32"/>
      <c r="E100" s="32"/>
      <c r="F100" s="32" t="s">
        <v>109</v>
      </c>
      <c r="G100" s="17" t="s">
        <v>110</v>
      </c>
      <c r="H100" s="17" t="s">
        <v>3286</v>
      </c>
      <c r="I100" s="17" t="s">
        <v>274</v>
      </c>
      <c r="J100" s="48" t="s">
        <v>199</v>
      </c>
      <c r="K100" s="17" t="s">
        <v>1536</v>
      </c>
    </row>
    <row r="101" s="3" customFormat="1" ht="103" customHeight="1" spans="1:11">
      <c r="A101" s="8"/>
      <c r="B101" s="46"/>
      <c r="C101" s="32"/>
      <c r="D101" s="32"/>
      <c r="E101" s="32"/>
      <c r="F101" s="32" t="s">
        <v>109</v>
      </c>
      <c r="G101" s="17" t="s">
        <v>113</v>
      </c>
      <c r="H101" s="17" t="s">
        <v>1094</v>
      </c>
      <c r="I101" s="17" t="s">
        <v>274</v>
      </c>
      <c r="J101" s="48" t="s">
        <v>199</v>
      </c>
      <c r="K101" s="50">
        <v>1</v>
      </c>
    </row>
    <row r="102" s="3" customFormat="1" ht="103" customHeight="1" spans="1:11">
      <c r="A102" s="8"/>
      <c r="B102" s="46"/>
      <c r="C102" s="32"/>
      <c r="D102" s="32"/>
      <c r="E102" s="32"/>
      <c r="F102" s="32" t="s">
        <v>109</v>
      </c>
      <c r="G102" s="17" t="s">
        <v>115</v>
      </c>
      <c r="H102" s="17" t="s">
        <v>1077</v>
      </c>
      <c r="I102" s="17" t="s">
        <v>106</v>
      </c>
      <c r="J102" s="48" t="s">
        <v>199</v>
      </c>
      <c r="K102" s="50">
        <v>1</v>
      </c>
    </row>
    <row r="103" s="3" customFormat="1" ht="103" customHeight="1" spans="1:11">
      <c r="A103" s="8"/>
      <c r="B103" s="46"/>
      <c r="C103" s="32"/>
      <c r="D103" s="32"/>
      <c r="E103" s="32"/>
      <c r="F103" s="32" t="s">
        <v>117</v>
      </c>
      <c r="G103" s="17" t="s">
        <v>181</v>
      </c>
      <c r="H103" s="17" t="s">
        <v>3287</v>
      </c>
      <c r="I103" s="17" t="s">
        <v>274</v>
      </c>
      <c r="J103" s="48" t="s">
        <v>199</v>
      </c>
      <c r="K103" s="17" t="s">
        <v>3288</v>
      </c>
    </row>
    <row r="104" s="3" customFormat="1" ht="103" customHeight="1" spans="1:11">
      <c r="A104" s="8">
        <v>26</v>
      </c>
      <c r="B104" s="46" t="s">
        <v>3289</v>
      </c>
      <c r="C104" s="32" t="s">
        <v>3290</v>
      </c>
      <c r="D104" s="32" t="s">
        <v>3291</v>
      </c>
      <c r="E104" s="205">
        <v>2</v>
      </c>
      <c r="F104" s="32" t="s">
        <v>109</v>
      </c>
      <c r="G104" s="17" t="s">
        <v>110</v>
      </c>
      <c r="H104" s="17" t="s">
        <v>239</v>
      </c>
      <c r="I104" s="17" t="s">
        <v>106</v>
      </c>
      <c r="J104" s="17" t="s">
        <v>199</v>
      </c>
      <c r="K104" s="50">
        <v>1</v>
      </c>
    </row>
    <row r="105" s="3" customFormat="1" ht="103" customHeight="1" spans="1:11">
      <c r="A105" s="8"/>
      <c r="B105" s="46"/>
      <c r="C105" s="32"/>
      <c r="D105" s="32"/>
      <c r="E105" s="32"/>
      <c r="F105" s="32" t="s">
        <v>109</v>
      </c>
      <c r="G105" s="17" t="s">
        <v>115</v>
      </c>
      <c r="H105" s="17" t="s">
        <v>3292</v>
      </c>
      <c r="I105" s="17" t="s">
        <v>106</v>
      </c>
      <c r="J105" s="48" t="s">
        <v>199</v>
      </c>
      <c r="K105" s="50">
        <v>1</v>
      </c>
    </row>
    <row r="106" s="3" customFormat="1" ht="139" customHeight="1" spans="1:11">
      <c r="A106" s="89"/>
      <c r="B106" s="86"/>
      <c r="C106" s="87"/>
      <c r="D106" s="87"/>
      <c r="E106" s="87"/>
      <c r="F106" s="87" t="s">
        <v>109</v>
      </c>
      <c r="G106" s="291" t="s">
        <v>113</v>
      </c>
      <c r="H106" s="291" t="s">
        <v>607</v>
      </c>
      <c r="I106" s="291" t="s">
        <v>106</v>
      </c>
      <c r="J106" s="386" t="s">
        <v>199</v>
      </c>
      <c r="K106" s="294">
        <v>1</v>
      </c>
    </row>
  </sheetData>
  <mergeCells count="1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3"/>
    <mergeCell ref="A24:A25"/>
    <mergeCell ref="A26:A27"/>
    <mergeCell ref="A28:A32"/>
    <mergeCell ref="A33:A34"/>
    <mergeCell ref="A35:A36"/>
    <mergeCell ref="A37:A38"/>
    <mergeCell ref="A39:A40"/>
    <mergeCell ref="A41:A45"/>
    <mergeCell ref="A46:A50"/>
    <mergeCell ref="A51:A52"/>
    <mergeCell ref="A53:A57"/>
    <mergeCell ref="A58:A62"/>
    <mergeCell ref="A63:A67"/>
    <mergeCell ref="A68:A72"/>
    <mergeCell ref="A73:A78"/>
    <mergeCell ref="A79:A83"/>
    <mergeCell ref="A84:A88"/>
    <mergeCell ref="A89:A93"/>
    <mergeCell ref="A94:A98"/>
    <mergeCell ref="A99:A103"/>
    <mergeCell ref="A104:A106"/>
    <mergeCell ref="B9:B10"/>
    <mergeCell ref="B11:B12"/>
    <mergeCell ref="B13:B14"/>
    <mergeCell ref="B15:B16"/>
    <mergeCell ref="B17:B18"/>
    <mergeCell ref="B19:B23"/>
    <mergeCell ref="B24:B25"/>
    <mergeCell ref="B26:B27"/>
    <mergeCell ref="B28:B32"/>
    <mergeCell ref="B33:B34"/>
    <mergeCell ref="B35:B36"/>
    <mergeCell ref="B37:B38"/>
    <mergeCell ref="B39:B40"/>
    <mergeCell ref="B41:B45"/>
    <mergeCell ref="B46:B50"/>
    <mergeCell ref="B51:B52"/>
    <mergeCell ref="B53:B57"/>
    <mergeCell ref="B58:B62"/>
    <mergeCell ref="B63:B67"/>
    <mergeCell ref="B68:B72"/>
    <mergeCell ref="B73:B78"/>
    <mergeCell ref="B79:B83"/>
    <mergeCell ref="B84:B88"/>
    <mergeCell ref="B89:B93"/>
    <mergeCell ref="B94:B98"/>
    <mergeCell ref="B99:B103"/>
    <mergeCell ref="B104:B106"/>
    <mergeCell ref="C9:C10"/>
    <mergeCell ref="C11:C12"/>
    <mergeCell ref="C13:C14"/>
    <mergeCell ref="C15:C16"/>
    <mergeCell ref="C17:C18"/>
    <mergeCell ref="C19:C23"/>
    <mergeCell ref="C24:C25"/>
    <mergeCell ref="C26:C27"/>
    <mergeCell ref="C28:C32"/>
    <mergeCell ref="C33:C34"/>
    <mergeCell ref="C35:C36"/>
    <mergeCell ref="C37:C38"/>
    <mergeCell ref="C39:C40"/>
    <mergeCell ref="C41:C45"/>
    <mergeCell ref="C46:C50"/>
    <mergeCell ref="C51:C52"/>
    <mergeCell ref="C53:C57"/>
    <mergeCell ref="C58:C62"/>
    <mergeCell ref="C63:C67"/>
    <mergeCell ref="C68:C72"/>
    <mergeCell ref="C73:C78"/>
    <mergeCell ref="C79:C83"/>
    <mergeCell ref="C84:C88"/>
    <mergeCell ref="C89:C93"/>
    <mergeCell ref="C94:C98"/>
    <mergeCell ref="C99:C103"/>
    <mergeCell ref="C104:C106"/>
    <mergeCell ref="D9:D10"/>
    <mergeCell ref="D11:D12"/>
    <mergeCell ref="D13:D14"/>
    <mergeCell ref="D15:D16"/>
    <mergeCell ref="D17:D18"/>
    <mergeCell ref="D19:D23"/>
    <mergeCell ref="D24:D25"/>
    <mergeCell ref="D26:D27"/>
    <mergeCell ref="D28:D32"/>
    <mergeCell ref="D33:D34"/>
    <mergeCell ref="D35:D36"/>
    <mergeCell ref="D37:D38"/>
    <mergeCell ref="D39:D40"/>
    <mergeCell ref="D41:D45"/>
    <mergeCell ref="D46:D50"/>
    <mergeCell ref="D51:D52"/>
    <mergeCell ref="D53:D57"/>
    <mergeCell ref="D58:D62"/>
    <mergeCell ref="D63:D67"/>
    <mergeCell ref="D68:D72"/>
    <mergeCell ref="D73:D78"/>
    <mergeCell ref="D79:D83"/>
    <mergeCell ref="D84:D88"/>
    <mergeCell ref="D89:D93"/>
    <mergeCell ref="D94:D98"/>
    <mergeCell ref="D99:D103"/>
    <mergeCell ref="D104:D106"/>
    <mergeCell ref="E9:E10"/>
    <mergeCell ref="E11:E12"/>
    <mergeCell ref="E13:E14"/>
    <mergeCell ref="E15:E16"/>
    <mergeCell ref="E17:E18"/>
    <mergeCell ref="E19:E23"/>
    <mergeCell ref="E24:E25"/>
    <mergeCell ref="E26:E27"/>
    <mergeCell ref="E28:E32"/>
    <mergeCell ref="E33:E34"/>
    <mergeCell ref="E35:E36"/>
    <mergeCell ref="E37:E38"/>
    <mergeCell ref="E39:E40"/>
    <mergeCell ref="E41:E45"/>
    <mergeCell ref="E46:E50"/>
    <mergeCell ref="E51:E52"/>
    <mergeCell ref="E53:E57"/>
    <mergeCell ref="E58:E62"/>
    <mergeCell ref="E63:E67"/>
    <mergeCell ref="E68:E72"/>
    <mergeCell ref="E73:E78"/>
    <mergeCell ref="E79:E83"/>
    <mergeCell ref="E84:E88"/>
    <mergeCell ref="E89:E93"/>
    <mergeCell ref="E94:E98"/>
    <mergeCell ref="E99:E103"/>
    <mergeCell ref="E104:E106"/>
    <mergeCell ref="I9:I10"/>
    <mergeCell ref="J9:J10"/>
    <mergeCell ref="K9:K10"/>
  </mergeCells>
  <pageMargins left="0.75" right="0.75" top="1" bottom="1" header="0.5" footer="0.5"/>
  <pageSetup paperSize="9" scale="39"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1"/>
  <sheetViews>
    <sheetView zoomScale="55" zoomScaleNormal="55" topLeftCell="A65" workbookViewId="0">
      <selection activeCell="D72" sqref="D72:D73"/>
    </sheetView>
  </sheetViews>
  <sheetFormatPr defaultColWidth="9" defaultRowHeight="16.5"/>
  <cols>
    <col min="1" max="1" width="9.76666666666667" style="52" customWidth="1"/>
    <col min="2" max="2" width="22.725" style="52" customWidth="1"/>
    <col min="3" max="3" width="60.45" style="52" customWidth="1"/>
    <col min="4" max="4" width="64.7666666666667" style="374" customWidth="1"/>
    <col min="5" max="5" width="13.4083333333333" style="52" customWidth="1"/>
    <col min="6" max="6" width="18.9" style="52" customWidth="1"/>
    <col min="7" max="7" width="18.9" style="54" customWidth="1"/>
    <col min="8" max="8" width="32.4916666666667" style="375" customWidth="1"/>
    <col min="9" max="9" width="9.99166666666667" style="52" customWidth="1"/>
    <col min="10" max="10" width="10.3583333333333" style="52" customWidth="1"/>
    <col min="11" max="11" width="21.75" style="52" customWidth="1"/>
    <col min="12" max="16384" width="9" style="52"/>
  </cols>
  <sheetData>
    <row r="1" s="52" customFormat="1" ht="34.95" customHeight="1" spans="1:8">
      <c r="A1" s="55"/>
      <c r="D1" s="374"/>
      <c r="G1" s="54"/>
      <c r="H1" s="375"/>
    </row>
    <row r="2" s="52" customFormat="1" ht="65" customHeight="1" spans="1:11">
      <c r="A2" s="56" t="s">
        <v>72</v>
      </c>
      <c r="B2" s="56"/>
      <c r="C2" s="56"/>
      <c r="D2" s="376"/>
      <c r="E2" s="56"/>
      <c r="F2" s="56"/>
      <c r="G2" s="57"/>
      <c r="H2" s="56"/>
      <c r="I2" s="56"/>
      <c r="J2" s="56"/>
      <c r="K2" s="56"/>
    </row>
    <row r="3" s="2" customFormat="1" ht="69" customHeight="1" spans="1:11">
      <c r="A3" s="58" t="s">
        <v>73</v>
      </c>
      <c r="B3" s="59" t="s">
        <v>3293</v>
      </c>
      <c r="C3" s="59"/>
      <c r="D3" s="377"/>
      <c r="E3" s="59"/>
      <c r="F3" s="59" t="s">
        <v>75</v>
      </c>
      <c r="G3" s="60" t="s">
        <v>65</v>
      </c>
      <c r="H3" s="60"/>
      <c r="I3" s="60"/>
      <c r="J3" s="60"/>
      <c r="K3" s="73"/>
    </row>
    <row r="4" s="2" customFormat="1" ht="69" customHeight="1" spans="1:11">
      <c r="A4" s="58" t="s">
        <v>76</v>
      </c>
      <c r="B4" s="59" t="s">
        <v>77</v>
      </c>
      <c r="C4" s="61">
        <f>124+46+11</f>
        <v>181</v>
      </c>
      <c r="D4" s="378"/>
      <c r="E4" s="63"/>
      <c r="F4" s="59" t="s">
        <v>78</v>
      </c>
      <c r="G4" s="60">
        <v>2</v>
      </c>
      <c r="H4" s="60"/>
      <c r="I4" s="60"/>
      <c r="J4" s="60"/>
      <c r="K4" s="73"/>
    </row>
    <row r="5" s="2" customFormat="1" ht="67" customHeight="1" spans="1:11">
      <c r="A5" s="58" t="s">
        <v>79</v>
      </c>
      <c r="B5" s="58" t="s">
        <v>80</v>
      </c>
      <c r="C5" s="58" t="s">
        <v>81</v>
      </c>
      <c r="D5" s="379"/>
      <c r="E5" s="58"/>
      <c r="F5" s="58" t="s">
        <v>82</v>
      </c>
      <c r="G5" s="64" t="s">
        <v>81</v>
      </c>
      <c r="H5" s="64"/>
      <c r="I5" s="64"/>
      <c r="J5" s="64"/>
      <c r="K5" s="74"/>
    </row>
    <row r="6" s="2" customFormat="1" ht="67" customHeight="1" spans="1:11">
      <c r="A6" s="58"/>
      <c r="B6" s="58" t="s">
        <v>83</v>
      </c>
      <c r="C6" s="38"/>
      <c r="D6" s="380"/>
      <c r="E6" s="38"/>
      <c r="F6" s="58" t="s">
        <v>84</v>
      </c>
      <c r="G6" s="64">
        <v>3766.942</v>
      </c>
      <c r="H6" s="64"/>
      <c r="I6" s="64"/>
      <c r="J6" s="64"/>
      <c r="K6" s="74"/>
    </row>
    <row r="7" s="2" customFormat="1" ht="67" customHeight="1" spans="1:11">
      <c r="A7" s="66"/>
      <c r="B7" s="20" t="s">
        <v>85</v>
      </c>
      <c r="C7" s="64">
        <v>3766.942</v>
      </c>
      <c r="D7" s="64"/>
      <c r="E7" s="64"/>
      <c r="F7" s="58" t="s">
        <v>86</v>
      </c>
      <c r="G7" s="64">
        <v>0</v>
      </c>
      <c r="H7" s="64"/>
      <c r="I7" s="64"/>
      <c r="J7" s="64"/>
      <c r="K7" s="74"/>
    </row>
    <row r="8" s="53" customFormat="1" ht="409" customHeight="1" spans="1:11">
      <c r="A8" s="21" t="s">
        <v>87</v>
      </c>
      <c r="B8" s="67" t="s">
        <v>3294</v>
      </c>
      <c r="C8" s="68"/>
      <c r="D8" s="68"/>
      <c r="E8" s="68"/>
      <c r="F8" s="68"/>
      <c r="G8" s="68"/>
      <c r="H8" s="341"/>
      <c r="I8" s="68"/>
      <c r="J8" s="68"/>
      <c r="K8" s="76"/>
    </row>
    <row r="9" s="53" customFormat="1" ht="51" customHeight="1" spans="1:11">
      <c r="A9" s="58" t="s">
        <v>1</v>
      </c>
      <c r="B9" s="20" t="s">
        <v>1185</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3295</v>
      </c>
      <c r="C11" s="108" t="s">
        <v>3296</v>
      </c>
      <c r="D11" s="109" t="s">
        <v>3297</v>
      </c>
      <c r="E11" s="31">
        <v>3250</v>
      </c>
      <c r="F11" s="32" t="s">
        <v>109</v>
      </c>
      <c r="G11" s="38" t="s">
        <v>110</v>
      </c>
      <c r="H11" s="38" t="s">
        <v>3298</v>
      </c>
      <c r="I11" s="38" t="s">
        <v>106</v>
      </c>
      <c r="J11" s="38" t="s">
        <v>199</v>
      </c>
      <c r="K11" s="38" t="s">
        <v>3299</v>
      </c>
    </row>
    <row r="12" s="53" customFormat="1" ht="52" customHeight="1" spans="1:11">
      <c r="A12" s="58"/>
      <c r="B12" s="28"/>
      <c r="C12" s="109"/>
      <c r="D12" s="109"/>
      <c r="E12" s="30"/>
      <c r="F12" s="32" t="s">
        <v>109</v>
      </c>
      <c r="G12" s="38" t="s">
        <v>115</v>
      </c>
      <c r="H12" s="38" t="s">
        <v>3300</v>
      </c>
      <c r="I12" s="38" t="s">
        <v>106</v>
      </c>
      <c r="J12" s="38" t="s">
        <v>199</v>
      </c>
      <c r="K12" s="77">
        <v>1</v>
      </c>
    </row>
    <row r="13" s="53" customFormat="1" ht="52" customHeight="1" spans="1:11">
      <c r="A13" s="58"/>
      <c r="B13" s="28"/>
      <c r="C13" s="109"/>
      <c r="D13" s="109"/>
      <c r="E13" s="30"/>
      <c r="F13" s="32" t="s">
        <v>109</v>
      </c>
      <c r="G13" s="38" t="s">
        <v>115</v>
      </c>
      <c r="H13" s="38" t="s">
        <v>476</v>
      </c>
      <c r="I13" s="38" t="s">
        <v>106</v>
      </c>
      <c r="J13" s="38" t="s">
        <v>107</v>
      </c>
      <c r="K13" s="38" t="s">
        <v>246</v>
      </c>
    </row>
    <row r="14" s="53" customFormat="1" ht="52" customHeight="1" spans="1:11">
      <c r="A14" s="58"/>
      <c r="B14" s="28"/>
      <c r="C14" s="109"/>
      <c r="D14" s="109"/>
      <c r="E14" s="30"/>
      <c r="F14" s="32" t="s">
        <v>103</v>
      </c>
      <c r="G14" s="38" t="s">
        <v>104</v>
      </c>
      <c r="H14" s="38" t="s">
        <v>3301</v>
      </c>
      <c r="I14" s="38" t="s">
        <v>106</v>
      </c>
      <c r="J14" s="38" t="s">
        <v>199</v>
      </c>
      <c r="K14" s="38" t="s">
        <v>3302</v>
      </c>
    </row>
    <row r="15" s="53" customFormat="1" ht="76.5" spans="1:11">
      <c r="A15" s="58"/>
      <c r="B15" s="28"/>
      <c r="C15" s="109"/>
      <c r="D15" s="109"/>
      <c r="E15" s="30"/>
      <c r="F15" s="32" t="s">
        <v>117</v>
      </c>
      <c r="G15" s="38" t="s">
        <v>611</v>
      </c>
      <c r="H15" s="38" t="s">
        <v>3303</v>
      </c>
      <c r="I15" s="38" t="s">
        <v>106</v>
      </c>
      <c r="J15" s="48" t="s">
        <v>112</v>
      </c>
      <c r="K15" s="38">
        <v>1.08</v>
      </c>
    </row>
    <row r="16" s="53" customFormat="1" ht="52" customHeight="1" spans="1:11">
      <c r="A16" s="58">
        <v>2</v>
      </c>
      <c r="B16" s="36" t="s">
        <v>3304</v>
      </c>
      <c r="C16" s="108" t="s">
        <v>3305</v>
      </c>
      <c r="D16" s="108" t="s">
        <v>3306</v>
      </c>
      <c r="E16" s="37">
        <v>105</v>
      </c>
      <c r="F16" s="32" t="s">
        <v>109</v>
      </c>
      <c r="G16" s="38" t="s">
        <v>110</v>
      </c>
      <c r="H16" s="38" t="s">
        <v>3307</v>
      </c>
      <c r="I16" s="38" t="s">
        <v>106</v>
      </c>
      <c r="J16" s="48" t="s">
        <v>112</v>
      </c>
      <c r="K16" s="38" t="s">
        <v>3308</v>
      </c>
    </row>
    <row r="17" s="53" customFormat="1" ht="98" customHeight="1" spans="1:11">
      <c r="A17" s="58"/>
      <c r="B17" s="28"/>
      <c r="C17" s="109"/>
      <c r="D17" s="109"/>
      <c r="E17" s="30"/>
      <c r="F17" s="32" t="s">
        <v>109</v>
      </c>
      <c r="G17" s="38" t="s">
        <v>113</v>
      </c>
      <c r="H17" s="38" t="s">
        <v>3309</v>
      </c>
      <c r="I17" s="38" t="s">
        <v>106</v>
      </c>
      <c r="J17" s="48" t="s">
        <v>199</v>
      </c>
      <c r="K17" s="77">
        <v>1</v>
      </c>
    </row>
    <row r="18" s="53" customFormat="1" ht="64" customHeight="1" spans="1:11">
      <c r="A18" s="58"/>
      <c r="B18" s="28"/>
      <c r="C18" s="109"/>
      <c r="D18" s="109"/>
      <c r="E18" s="30"/>
      <c r="F18" s="32" t="s">
        <v>109</v>
      </c>
      <c r="G18" s="38" t="s">
        <v>115</v>
      </c>
      <c r="H18" s="38" t="s">
        <v>3310</v>
      </c>
      <c r="I18" s="38" t="s">
        <v>106</v>
      </c>
      <c r="J18" s="48" t="s">
        <v>199</v>
      </c>
      <c r="K18" s="77">
        <v>1</v>
      </c>
    </row>
    <row r="19" s="53" customFormat="1" ht="55" customHeight="1" spans="1:11">
      <c r="A19" s="58"/>
      <c r="B19" s="28"/>
      <c r="C19" s="109"/>
      <c r="D19" s="109"/>
      <c r="E19" s="30"/>
      <c r="F19" s="32" t="s">
        <v>103</v>
      </c>
      <c r="G19" s="38" t="s">
        <v>104</v>
      </c>
      <c r="H19" s="38" t="s">
        <v>3311</v>
      </c>
      <c r="I19" s="38" t="s">
        <v>106</v>
      </c>
      <c r="J19" s="38" t="s">
        <v>199</v>
      </c>
      <c r="K19" s="77" t="s">
        <v>3312</v>
      </c>
    </row>
    <row r="20" s="53" customFormat="1" ht="65" customHeight="1" spans="1:11">
      <c r="A20" s="58"/>
      <c r="B20" s="28"/>
      <c r="C20" s="109"/>
      <c r="D20" s="109"/>
      <c r="E20" s="30"/>
      <c r="F20" s="32" t="s">
        <v>117</v>
      </c>
      <c r="G20" s="38" t="s">
        <v>158</v>
      </c>
      <c r="H20" s="38" t="s">
        <v>3313</v>
      </c>
      <c r="I20" s="38" t="s">
        <v>106</v>
      </c>
      <c r="J20" s="48" t="s">
        <v>112</v>
      </c>
      <c r="K20" s="77" t="s">
        <v>160</v>
      </c>
    </row>
    <row r="21" s="53" customFormat="1" ht="90" customHeight="1" spans="1:11">
      <c r="A21" s="58">
        <v>3</v>
      </c>
      <c r="B21" s="36" t="s">
        <v>3314</v>
      </c>
      <c r="C21" s="108" t="s">
        <v>3315</v>
      </c>
      <c r="D21" s="108" t="s">
        <v>3316</v>
      </c>
      <c r="E21" s="37">
        <v>10</v>
      </c>
      <c r="F21" s="32" t="s">
        <v>109</v>
      </c>
      <c r="G21" s="38" t="s">
        <v>110</v>
      </c>
      <c r="H21" s="38" t="s">
        <v>3317</v>
      </c>
      <c r="I21" s="38" t="s">
        <v>106</v>
      </c>
      <c r="J21" s="48" t="s">
        <v>112</v>
      </c>
      <c r="K21" s="77" t="s">
        <v>719</v>
      </c>
    </row>
    <row r="22" s="53" customFormat="1" ht="89" customHeight="1" spans="1:11">
      <c r="A22" s="58"/>
      <c r="B22" s="28"/>
      <c r="C22" s="109"/>
      <c r="D22" s="109"/>
      <c r="E22" s="30"/>
      <c r="F22" s="32" t="s">
        <v>109</v>
      </c>
      <c r="G22" s="38" t="s">
        <v>113</v>
      </c>
      <c r="H22" s="38" t="s">
        <v>3318</v>
      </c>
      <c r="I22" s="38" t="s">
        <v>106</v>
      </c>
      <c r="J22" s="48" t="s">
        <v>199</v>
      </c>
      <c r="K22" s="77">
        <v>1</v>
      </c>
    </row>
    <row r="23" s="53" customFormat="1" ht="52" customHeight="1" spans="1:11">
      <c r="A23" s="58"/>
      <c r="B23" s="28"/>
      <c r="C23" s="109"/>
      <c r="D23" s="109"/>
      <c r="E23" s="30"/>
      <c r="F23" s="32" t="s">
        <v>117</v>
      </c>
      <c r="G23" s="38" t="s">
        <v>611</v>
      </c>
      <c r="H23" s="38" t="s">
        <v>3319</v>
      </c>
      <c r="I23" s="38" t="s">
        <v>106</v>
      </c>
      <c r="J23" s="48" t="s">
        <v>112</v>
      </c>
      <c r="K23" s="77" t="s">
        <v>560</v>
      </c>
    </row>
    <row r="24" s="53" customFormat="1" ht="52" customHeight="1" spans="1:11">
      <c r="A24" s="58">
        <v>4</v>
      </c>
      <c r="B24" s="36" t="s">
        <v>3320</v>
      </c>
      <c r="C24" s="108" t="s">
        <v>3321</v>
      </c>
      <c r="D24" s="108" t="s">
        <v>3322</v>
      </c>
      <c r="E24" s="37">
        <v>83.6</v>
      </c>
      <c r="F24" s="32" t="s">
        <v>109</v>
      </c>
      <c r="G24" s="38" t="s">
        <v>110</v>
      </c>
      <c r="H24" s="38" t="s">
        <v>3323</v>
      </c>
      <c r="I24" s="38" t="s">
        <v>106</v>
      </c>
      <c r="J24" s="48" t="s">
        <v>112</v>
      </c>
      <c r="K24" s="77" t="s">
        <v>952</v>
      </c>
    </row>
    <row r="25" s="53" customFormat="1" ht="52" customHeight="1" spans="1:11">
      <c r="A25" s="58"/>
      <c r="B25" s="28"/>
      <c r="C25" s="109"/>
      <c r="D25" s="109"/>
      <c r="E25" s="30"/>
      <c r="F25" s="32" t="s">
        <v>109</v>
      </c>
      <c r="G25" s="38" t="s">
        <v>115</v>
      </c>
      <c r="H25" s="38" t="s">
        <v>476</v>
      </c>
      <c r="I25" s="38" t="s">
        <v>106</v>
      </c>
      <c r="J25" s="38" t="s">
        <v>107</v>
      </c>
      <c r="K25" s="38" t="s">
        <v>246</v>
      </c>
    </row>
    <row r="26" s="53" customFormat="1" ht="52" customHeight="1" spans="1:11">
      <c r="A26" s="58"/>
      <c r="B26" s="28"/>
      <c r="C26" s="109"/>
      <c r="D26" s="109"/>
      <c r="E26" s="30"/>
      <c r="F26" s="32" t="s">
        <v>103</v>
      </c>
      <c r="G26" s="38" t="s">
        <v>104</v>
      </c>
      <c r="H26" s="38" t="s">
        <v>674</v>
      </c>
      <c r="I26" s="38" t="s">
        <v>106</v>
      </c>
      <c r="J26" s="38" t="s">
        <v>199</v>
      </c>
      <c r="K26" s="77" t="s">
        <v>3324</v>
      </c>
    </row>
    <row r="27" s="53" customFormat="1" ht="52" customHeight="1" spans="1:11">
      <c r="A27" s="58"/>
      <c r="B27" s="28"/>
      <c r="C27" s="109"/>
      <c r="D27" s="109"/>
      <c r="E27" s="30"/>
      <c r="F27" s="32" t="s">
        <v>117</v>
      </c>
      <c r="G27" s="38" t="s">
        <v>181</v>
      </c>
      <c r="H27" s="71" t="s">
        <v>3325</v>
      </c>
      <c r="I27" s="38" t="s">
        <v>106</v>
      </c>
      <c r="J27" s="48" t="s">
        <v>199</v>
      </c>
      <c r="K27" s="77">
        <v>1</v>
      </c>
    </row>
    <row r="28" s="53" customFormat="1" ht="52" customHeight="1" spans="1:11">
      <c r="A28" s="58">
        <v>5</v>
      </c>
      <c r="B28" s="36" t="s">
        <v>3326</v>
      </c>
      <c r="C28" s="108" t="s">
        <v>3327</v>
      </c>
      <c r="D28" s="108" t="s">
        <v>3328</v>
      </c>
      <c r="E28" s="37">
        <v>21.95</v>
      </c>
      <c r="F28" s="32" t="s">
        <v>109</v>
      </c>
      <c r="G28" s="38" t="s">
        <v>110</v>
      </c>
      <c r="H28" s="38" t="s">
        <v>3329</v>
      </c>
      <c r="I28" s="38" t="s">
        <v>106</v>
      </c>
      <c r="J28" s="48" t="s">
        <v>112</v>
      </c>
      <c r="K28" s="77" t="s">
        <v>227</v>
      </c>
    </row>
    <row r="29" s="53" customFormat="1" ht="52" customHeight="1" spans="1:11">
      <c r="A29" s="58"/>
      <c r="B29" s="28"/>
      <c r="C29" s="109"/>
      <c r="D29" s="109"/>
      <c r="E29" s="30"/>
      <c r="F29" s="32" t="s">
        <v>109</v>
      </c>
      <c r="G29" s="38" t="s">
        <v>115</v>
      </c>
      <c r="H29" s="38" t="s">
        <v>476</v>
      </c>
      <c r="I29" s="38" t="s">
        <v>106</v>
      </c>
      <c r="J29" s="38" t="s">
        <v>107</v>
      </c>
      <c r="K29" s="38" t="s">
        <v>246</v>
      </c>
    </row>
    <row r="30" s="53" customFormat="1" ht="52" customHeight="1" spans="1:11">
      <c r="A30" s="58"/>
      <c r="B30" s="28"/>
      <c r="C30" s="109"/>
      <c r="D30" s="109"/>
      <c r="E30" s="30"/>
      <c r="F30" s="32" t="s">
        <v>103</v>
      </c>
      <c r="G30" s="38" t="s">
        <v>104</v>
      </c>
      <c r="H30" s="38" t="s">
        <v>674</v>
      </c>
      <c r="I30" s="38" t="s">
        <v>106</v>
      </c>
      <c r="J30" s="38" t="s">
        <v>199</v>
      </c>
      <c r="K30" s="77" t="s">
        <v>3330</v>
      </c>
    </row>
    <row r="31" s="53" customFormat="1" ht="52" customHeight="1" spans="1:11">
      <c r="A31" s="58"/>
      <c r="B31" s="34"/>
      <c r="C31" s="110"/>
      <c r="D31" s="110"/>
      <c r="E31" s="35"/>
      <c r="F31" s="32" t="s">
        <v>117</v>
      </c>
      <c r="G31" s="38" t="s">
        <v>181</v>
      </c>
      <c r="H31" s="71" t="s">
        <v>3331</v>
      </c>
      <c r="I31" s="38" t="s">
        <v>106</v>
      </c>
      <c r="J31" s="48" t="s">
        <v>199</v>
      </c>
      <c r="K31" s="77">
        <v>1</v>
      </c>
    </row>
    <row r="32" s="53" customFormat="1" ht="52" customHeight="1" spans="1:11">
      <c r="A32" s="58">
        <v>6</v>
      </c>
      <c r="B32" s="36" t="s">
        <v>3332</v>
      </c>
      <c r="C32" s="108" t="s">
        <v>3333</v>
      </c>
      <c r="D32" s="108" t="s">
        <v>3334</v>
      </c>
      <c r="E32" s="37">
        <v>30</v>
      </c>
      <c r="F32" s="32" t="s">
        <v>109</v>
      </c>
      <c r="G32" s="38" t="s">
        <v>110</v>
      </c>
      <c r="H32" s="38" t="s">
        <v>154</v>
      </c>
      <c r="I32" s="38" t="s">
        <v>106</v>
      </c>
      <c r="J32" s="48" t="s">
        <v>199</v>
      </c>
      <c r="K32" s="77" t="s">
        <v>241</v>
      </c>
    </row>
    <row r="33" s="53" customFormat="1" ht="52" customHeight="1" spans="1:11">
      <c r="A33" s="58"/>
      <c r="B33" s="28"/>
      <c r="C33" s="109"/>
      <c r="D33" s="109"/>
      <c r="E33" s="30"/>
      <c r="F33" s="32" t="s">
        <v>109</v>
      </c>
      <c r="G33" s="38" t="s">
        <v>115</v>
      </c>
      <c r="H33" s="38" t="s">
        <v>476</v>
      </c>
      <c r="I33" s="38" t="s">
        <v>106</v>
      </c>
      <c r="J33" s="38" t="s">
        <v>107</v>
      </c>
      <c r="K33" s="38" t="s">
        <v>246</v>
      </c>
    </row>
    <row r="34" s="53" customFormat="1" ht="52" customHeight="1" spans="1:11">
      <c r="A34" s="58"/>
      <c r="B34" s="28"/>
      <c r="C34" s="109"/>
      <c r="D34" s="109"/>
      <c r="E34" s="30"/>
      <c r="F34" s="32" t="s">
        <v>103</v>
      </c>
      <c r="G34" s="38" t="s">
        <v>104</v>
      </c>
      <c r="H34" s="38" t="s">
        <v>3335</v>
      </c>
      <c r="I34" s="38" t="s">
        <v>106</v>
      </c>
      <c r="J34" s="38" t="s">
        <v>199</v>
      </c>
      <c r="K34" s="77" t="s">
        <v>153</v>
      </c>
    </row>
    <row r="35" s="53" customFormat="1" ht="52" customHeight="1" spans="1:11">
      <c r="A35" s="58">
        <v>7</v>
      </c>
      <c r="B35" s="36" t="s">
        <v>3336</v>
      </c>
      <c r="C35" s="108" t="s">
        <v>3337</v>
      </c>
      <c r="D35" s="108" t="s">
        <v>3338</v>
      </c>
      <c r="E35" s="37">
        <v>20</v>
      </c>
      <c r="F35" s="32" t="s">
        <v>109</v>
      </c>
      <c r="G35" s="38" t="s">
        <v>110</v>
      </c>
      <c r="H35" s="38" t="s">
        <v>3339</v>
      </c>
      <c r="I35" s="38" t="s">
        <v>106</v>
      </c>
      <c r="J35" s="48" t="s">
        <v>112</v>
      </c>
      <c r="K35" s="77" t="s">
        <v>3155</v>
      </c>
    </row>
    <row r="36" s="53" customFormat="1" ht="52" customHeight="1" spans="1:11">
      <c r="A36" s="58"/>
      <c r="B36" s="28"/>
      <c r="C36" s="109"/>
      <c r="D36" s="109"/>
      <c r="E36" s="30"/>
      <c r="F36" s="32" t="s">
        <v>109</v>
      </c>
      <c r="G36" s="38" t="s">
        <v>115</v>
      </c>
      <c r="H36" s="38" t="s">
        <v>476</v>
      </c>
      <c r="I36" s="38" t="s">
        <v>106</v>
      </c>
      <c r="J36" s="38" t="s">
        <v>107</v>
      </c>
      <c r="K36" s="38" t="s">
        <v>246</v>
      </c>
    </row>
    <row r="37" s="53" customFormat="1" ht="52" customHeight="1" spans="1:11">
      <c r="A37" s="58"/>
      <c r="B37" s="28"/>
      <c r="C37" s="109"/>
      <c r="D37" s="109"/>
      <c r="E37" s="30"/>
      <c r="F37" s="32" t="s">
        <v>103</v>
      </c>
      <c r="G37" s="38" t="s">
        <v>104</v>
      </c>
      <c r="H37" s="38" t="s">
        <v>3340</v>
      </c>
      <c r="I37" s="38" t="s">
        <v>106</v>
      </c>
      <c r="J37" s="38" t="s">
        <v>199</v>
      </c>
      <c r="K37" s="77" t="s">
        <v>415</v>
      </c>
    </row>
    <row r="38" s="53" customFormat="1" ht="52" customHeight="1" spans="1:11">
      <c r="A38" s="58">
        <v>8</v>
      </c>
      <c r="B38" s="36" t="s">
        <v>3341</v>
      </c>
      <c r="C38" s="108" t="s">
        <v>3342</v>
      </c>
      <c r="D38" s="108" t="s">
        <v>3343</v>
      </c>
      <c r="E38" s="37">
        <v>18</v>
      </c>
      <c r="F38" s="32" t="s">
        <v>109</v>
      </c>
      <c r="G38" s="38" t="s">
        <v>110</v>
      </c>
      <c r="H38" s="38" t="s">
        <v>165</v>
      </c>
      <c r="I38" s="38" t="s">
        <v>106</v>
      </c>
      <c r="J38" s="48" t="s">
        <v>199</v>
      </c>
      <c r="K38" s="77" t="s">
        <v>241</v>
      </c>
    </row>
    <row r="39" s="53" customFormat="1" ht="52" customHeight="1" spans="1:11">
      <c r="A39" s="58"/>
      <c r="B39" s="28"/>
      <c r="C39" s="109"/>
      <c r="D39" s="109"/>
      <c r="E39" s="30"/>
      <c r="F39" s="32" t="s">
        <v>109</v>
      </c>
      <c r="G39" s="38" t="s">
        <v>115</v>
      </c>
      <c r="H39" s="38" t="s">
        <v>476</v>
      </c>
      <c r="I39" s="38" t="s">
        <v>106</v>
      </c>
      <c r="J39" s="38" t="s">
        <v>107</v>
      </c>
      <c r="K39" s="38" t="s">
        <v>246</v>
      </c>
    </row>
    <row r="40" s="53" customFormat="1" ht="52" customHeight="1" spans="1:11">
      <c r="A40" s="58"/>
      <c r="B40" s="28"/>
      <c r="C40" s="109"/>
      <c r="D40" s="109"/>
      <c r="E40" s="30"/>
      <c r="F40" s="32" t="s">
        <v>103</v>
      </c>
      <c r="G40" s="38" t="s">
        <v>104</v>
      </c>
      <c r="H40" s="38" t="s">
        <v>1205</v>
      </c>
      <c r="I40" s="38" t="s">
        <v>106</v>
      </c>
      <c r="J40" s="38" t="s">
        <v>199</v>
      </c>
      <c r="K40" s="77" t="s">
        <v>3344</v>
      </c>
    </row>
    <row r="41" s="53" customFormat="1" ht="52" customHeight="1" spans="1:11">
      <c r="A41" s="58">
        <v>9</v>
      </c>
      <c r="B41" s="36" t="s">
        <v>3345</v>
      </c>
      <c r="C41" s="108" t="s">
        <v>3346</v>
      </c>
      <c r="D41" s="108" t="s">
        <v>3347</v>
      </c>
      <c r="E41" s="37">
        <v>10</v>
      </c>
      <c r="F41" s="32" t="s">
        <v>109</v>
      </c>
      <c r="G41" s="38" t="s">
        <v>110</v>
      </c>
      <c r="H41" s="38" t="s">
        <v>3348</v>
      </c>
      <c r="I41" s="38" t="s">
        <v>106</v>
      </c>
      <c r="J41" s="48" t="s">
        <v>112</v>
      </c>
      <c r="K41" s="77">
        <v>0.8</v>
      </c>
    </row>
    <row r="42" s="53" customFormat="1" ht="52" customHeight="1" spans="1:11">
      <c r="A42" s="58"/>
      <c r="B42" s="28"/>
      <c r="C42" s="109"/>
      <c r="D42" s="109"/>
      <c r="E42" s="30"/>
      <c r="F42" s="32" t="s">
        <v>109</v>
      </c>
      <c r="G42" s="38" t="s">
        <v>115</v>
      </c>
      <c r="H42" s="38" t="s">
        <v>476</v>
      </c>
      <c r="I42" s="38" t="s">
        <v>106</v>
      </c>
      <c r="J42" s="38" t="s">
        <v>107</v>
      </c>
      <c r="K42" s="38" t="s">
        <v>246</v>
      </c>
    </row>
    <row r="43" s="53" customFormat="1" ht="85" customHeight="1" spans="1:11">
      <c r="A43" s="58"/>
      <c r="B43" s="28"/>
      <c r="C43" s="109"/>
      <c r="D43" s="109"/>
      <c r="E43" s="30"/>
      <c r="F43" s="32" t="s">
        <v>103</v>
      </c>
      <c r="G43" s="38" t="s">
        <v>104</v>
      </c>
      <c r="H43" s="38" t="s">
        <v>3349</v>
      </c>
      <c r="I43" s="38" t="s">
        <v>106</v>
      </c>
      <c r="J43" s="38" t="s">
        <v>199</v>
      </c>
      <c r="K43" s="77" t="s">
        <v>136</v>
      </c>
    </row>
    <row r="44" s="53" customFormat="1" ht="52" customHeight="1" spans="1:11">
      <c r="A44" s="58">
        <v>10</v>
      </c>
      <c r="B44" s="36" t="s">
        <v>3350</v>
      </c>
      <c r="C44" s="108" t="s">
        <v>3351</v>
      </c>
      <c r="D44" s="108" t="s">
        <v>3352</v>
      </c>
      <c r="E44" s="37">
        <v>10</v>
      </c>
      <c r="F44" s="32" t="s">
        <v>109</v>
      </c>
      <c r="G44" s="38" t="s">
        <v>110</v>
      </c>
      <c r="H44" s="38" t="s">
        <v>3353</v>
      </c>
      <c r="I44" s="38" t="s">
        <v>106</v>
      </c>
      <c r="J44" s="48" t="s">
        <v>112</v>
      </c>
      <c r="K44" s="77" t="s">
        <v>241</v>
      </c>
    </row>
    <row r="45" s="53" customFormat="1" ht="65" customHeight="1" spans="1:11">
      <c r="A45" s="58"/>
      <c r="B45" s="28"/>
      <c r="C45" s="109"/>
      <c r="D45" s="109"/>
      <c r="E45" s="30"/>
      <c r="F45" s="32" t="s">
        <v>109</v>
      </c>
      <c r="G45" s="38" t="s">
        <v>115</v>
      </c>
      <c r="H45" s="38" t="s">
        <v>476</v>
      </c>
      <c r="I45" s="38" t="s">
        <v>106</v>
      </c>
      <c r="J45" s="38" t="s">
        <v>107</v>
      </c>
      <c r="K45" s="38" t="s">
        <v>246</v>
      </c>
    </row>
    <row r="46" s="53" customFormat="1" ht="60" customHeight="1" spans="1:11">
      <c r="A46" s="58"/>
      <c r="B46" s="28"/>
      <c r="C46" s="109"/>
      <c r="D46" s="109"/>
      <c r="E46" s="30"/>
      <c r="F46" s="32" t="s">
        <v>103</v>
      </c>
      <c r="G46" s="38" t="s">
        <v>104</v>
      </c>
      <c r="H46" s="38" t="s">
        <v>3354</v>
      </c>
      <c r="I46" s="38" t="s">
        <v>106</v>
      </c>
      <c r="J46" s="38" t="s">
        <v>199</v>
      </c>
      <c r="K46" s="77" t="s">
        <v>136</v>
      </c>
    </row>
    <row r="47" s="53" customFormat="1" ht="52" customHeight="1" spans="1:11">
      <c r="A47" s="58">
        <v>11</v>
      </c>
      <c r="B47" s="36" t="s">
        <v>3355</v>
      </c>
      <c r="C47" s="108" t="s">
        <v>3356</v>
      </c>
      <c r="D47" s="108" t="s">
        <v>3357</v>
      </c>
      <c r="E47" s="37">
        <v>10</v>
      </c>
      <c r="F47" s="32" t="s">
        <v>109</v>
      </c>
      <c r="G47" s="38" t="s">
        <v>110</v>
      </c>
      <c r="H47" s="38" t="s">
        <v>3358</v>
      </c>
      <c r="I47" s="38" t="s">
        <v>106</v>
      </c>
      <c r="J47" s="48" t="s">
        <v>112</v>
      </c>
      <c r="K47" s="77" t="s">
        <v>3359</v>
      </c>
    </row>
    <row r="48" s="53" customFormat="1" ht="52" customHeight="1" spans="1:11">
      <c r="A48" s="58"/>
      <c r="B48" s="28"/>
      <c r="C48" s="109"/>
      <c r="D48" s="109"/>
      <c r="E48" s="30"/>
      <c r="F48" s="32" t="s">
        <v>109</v>
      </c>
      <c r="G48" s="38" t="s">
        <v>115</v>
      </c>
      <c r="H48" s="38" t="s">
        <v>476</v>
      </c>
      <c r="I48" s="38" t="s">
        <v>106</v>
      </c>
      <c r="J48" s="38" t="s">
        <v>107</v>
      </c>
      <c r="K48" s="38" t="s">
        <v>246</v>
      </c>
    </row>
    <row r="49" s="53" customFormat="1" ht="52" customHeight="1" spans="1:11">
      <c r="A49" s="58"/>
      <c r="B49" s="28"/>
      <c r="C49" s="109"/>
      <c r="D49" s="109"/>
      <c r="E49" s="30"/>
      <c r="F49" s="32" t="s">
        <v>103</v>
      </c>
      <c r="G49" s="38" t="s">
        <v>104</v>
      </c>
      <c r="H49" s="38" t="s">
        <v>3360</v>
      </c>
      <c r="I49" s="38" t="s">
        <v>106</v>
      </c>
      <c r="J49" s="38" t="s">
        <v>199</v>
      </c>
      <c r="K49" s="77" t="s">
        <v>136</v>
      </c>
    </row>
    <row r="50" s="53" customFormat="1" ht="52" customHeight="1" spans="1:11">
      <c r="A50" s="58">
        <v>12</v>
      </c>
      <c r="B50" s="36" t="s">
        <v>3361</v>
      </c>
      <c r="C50" s="108" t="s">
        <v>3362</v>
      </c>
      <c r="D50" s="108" t="s">
        <v>3363</v>
      </c>
      <c r="E50" s="37">
        <v>5</v>
      </c>
      <c r="F50" s="32" t="s">
        <v>109</v>
      </c>
      <c r="G50" s="38" t="s">
        <v>110</v>
      </c>
      <c r="H50" s="38" t="s">
        <v>3364</v>
      </c>
      <c r="I50" s="38" t="s">
        <v>106</v>
      </c>
      <c r="J50" s="48" t="s">
        <v>112</v>
      </c>
      <c r="K50" s="77" t="s">
        <v>3365</v>
      </c>
    </row>
    <row r="51" s="53" customFormat="1" ht="52" customHeight="1" spans="1:11">
      <c r="A51" s="58"/>
      <c r="B51" s="28"/>
      <c r="C51" s="109"/>
      <c r="D51" s="109"/>
      <c r="E51" s="30"/>
      <c r="F51" s="32" t="s">
        <v>109</v>
      </c>
      <c r="G51" s="38" t="s">
        <v>115</v>
      </c>
      <c r="H51" s="38" t="s">
        <v>476</v>
      </c>
      <c r="I51" s="38" t="s">
        <v>106</v>
      </c>
      <c r="J51" s="38" t="s">
        <v>107</v>
      </c>
      <c r="K51" s="38" t="s">
        <v>246</v>
      </c>
    </row>
    <row r="52" s="53" customFormat="1" ht="52" customHeight="1" spans="1:11">
      <c r="A52" s="58"/>
      <c r="B52" s="28"/>
      <c r="C52" s="109"/>
      <c r="D52" s="109"/>
      <c r="E52" s="30"/>
      <c r="F52" s="32" t="s">
        <v>103</v>
      </c>
      <c r="G52" s="38" t="s">
        <v>104</v>
      </c>
      <c r="H52" s="38" t="s">
        <v>3366</v>
      </c>
      <c r="I52" s="38" t="s">
        <v>106</v>
      </c>
      <c r="J52" s="38" t="s">
        <v>199</v>
      </c>
      <c r="K52" s="77" t="s">
        <v>571</v>
      </c>
    </row>
    <row r="53" s="53" customFormat="1" ht="95" customHeight="1" spans="1:11">
      <c r="A53" s="58">
        <v>13</v>
      </c>
      <c r="B53" s="36" t="s">
        <v>3367</v>
      </c>
      <c r="C53" s="108" t="s">
        <v>3368</v>
      </c>
      <c r="D53" s="108" t="s">
        <v>3369</v>
      </c>
      <c r="E53" s="37">
        <v>3</v>
      </c>
      <c r="F53" s="32" t="s">
        <v>109</v>
      </c>
      <c r="G53" s="38" t="s">
        <v>110</v>
      </c>
      <c r="H53" s="38" t="s">
        <v>3370</v>
      </c>
      <c r="I53" s="38" t="s">
        <v>106</v>
      </c>
      <c r="J53" s="48" t="s">
        <v>112</v>
      </c>
      <c r="K53" s="77" t="s">
        <v>3371</v>
      </c>
    </row>
    <row r="54" s="53" customFormat="1" ht="98" customHeight="1" spans="1:11">
      <c r="A54" s="58"/>
      <c r="B54" s="28"/>
      <c r="C54" s="109"/>
      <c r="D54" s="109"/>
      <c r="E54" s="30"/>
      <c r="F54" s="32" t="s">
        <v>109</v>
      </c>
      <c r="G54" s="38" t="s">
        <v>110</v>
      </c>
      <c r="H54" s="38" t="s">
        <v>3372</v>
      </c>
      <c r="I54" s="38" t="s">
        <v>106</v>
      </c>
      <c r="J54" s="48" t="s">
        <v>112</v>
      </c>
      <c r="K54" s="77" t="s">
        <v>3373</v>
      </c>
    </row>
    <row r="55" s="53" customFormat="1" ht="110" customHeight="1" spans="1:11">
      <c r="A55" s="58"/>
      <c r="B55" s="28"/>
      <c r="C55" s="109"/>
      <c r="D55" s="109"/>
      <c r="E55" s="30"/>
      <c r="F55" s="32" t="s">
        <v>109</v>
      </c>
      <c r="G55" s="38" t="s">
        <v>115</v>
      </c>
      <c r="H55" s="38" t="s">
        <v>476</v>
      </c>
      <c r="I55" s="38" t="s">
        <v>106</v>
      </c>
      <c r="J55" s="38" t="s">
        <v>107</v>
      </c>
      <c r="K55" s="38" t="s">
        <v>246</v>
      </c>
    </row>
    <row r="56" s="53" customFormat="1" ht="175" customHeight="1" spans="1:11">
      <c r="A56" s="58"/>
      <c r="B56" s="28"/>
      <c r="C56" s="109"/>
      <c r="D56" s="109"/>
      <c r="E56" s="30"/>
      <c r="F56" s="32" t="s">
        <v>103</v>
      </c>
      <c r="G56" s="38" t="s">
        <v>104</v>
      </c>
      <c r="H56" s="38" t="s">
        <v>3374</v>
      </c>
      <c r="I56" s="38" t="s">
        <v>106</v>
      </c>
      <c r="J56" s="38" t="s">
        <v>199</v>
      </c>
      <c r="K56" s="77" t="s">
        <v>1277</v>
      </c>
    </row>
    <row r="57" s="53" customFormat="1" ht="79" customHeight="1" spans="1:11">
      <c r="A57" s="58">
        <v>14</v>
      </c>
      <c r="B57" s="36" t="s">
        <v>3375</v>
      </c>
      <c r="C57" s="108" t="s">
        <v>3376</v>
      </c>
      <c r="D57" s="108" t="s">
        <v>3377</v>
      </c>
      <c r="E57" s="37">
        <v>2</v>
      </c>
      <c r="F57" s="32" t="s">
        <v>109</v>
      </c>
      <c r="G57" s="38" t="s">
        <v>110</v>
      </c>
      <c r="H57" s="38" t="s">
        <v>3378</v>
      </c>
      <c r="I57" s="38" t="s">
        <v>106</v>
      </c>
      <c r="J57" s="48" t="s">
        <v>112</v>
      </c>
      <c r="K57" s="77" t="s">
        <v>1046</v>
      </c>
    </row>
    <row r="58" s="53" customFormat="1" ht="81" customHeight="1" spans="1:11">
      <c r="A58" s="58"/>
      <c r="B58" s="28"/>
      <c r="C58" s="109"/>
      <c r="D58" s="109"/>
      <c r="E58" s="30"/>
      <c r="F58" s="32" t="s">
        <v>109</v>
      </c>
      <c r="G58" s="38" t="s">
        <v>115</v>
      </c>
      <c r="H58" s="38" t="s">
        <v>476</v>
      </c>
      <c r="I58" s="38" t="s">
        <v>106</v>
      </c>
      <c r="J58" s="38" t="s">
        <v>107</v>
      </c>
      <c r="K58" s="38" t="s">
        <v>246</v>
      </c>
    </row>
    <row r="59" s="53" customFormat="1" ht="106" customHeight="1" spans="1:11">
      <c r="A59" s="58"/>
      <c r="B59" s="28"/>
      <c r="C59" s="109"/>
      <c r="D59" s="109"/>
      <c r="E59" s="30"/>
      <c r="F59" s="32" t="s">
        <v>103</v>
      </c>
      <c r="G59" s="38" t="s">
        <v>104</v>
      </c>
      <c r="H59" s="38" t="s">
        <v>3379</v>
      </c>
      <c r="I59" s="38" t="s">
        <v>106</v>
      </c>
      <c r="J59" s="38" t="s">
        <v>199</v>
      </c>
      <c r="K59" s="77" t="s">
        <v>555</v>
      </c>
    </row>
    <row r="60" s="53" customFormat="1" ht="92" customHeight="1" spans="1:11">
      <c r="A60" s="58">
        <v>15</v>
      </c>
      <c r="B60" s="36" t="s">
        <v>3380</v>
      </c>
      <c r="C60" s="108" t="s">
        <v>3381</v>
      </c>
      <c r="D60" s="108" t="s">
        <v>3382</v>
      </c>
      <c r="E60" s="37">
        <v>1</v>
      </c>
      <c r="F60" s="32" t="s">
        <v>109</v>
      </c>
      <c r="G60" s="38" t="s">
        <v>110</v>
      </c>
      <c r="H60" s="38" t="s">
        <v>3383</v>
      </c>
      <c r="I60" s="38" t="s">
        <v>106</v>
      </c>
      <c r="J60" s="48" t="s">
        <v>112</v>
      </c>
      <c r="K60" s="77" t="s">
        <v>719</v>
      </c>
    </row>
    <row r="61" s="53" customFormat="1" ht="68" customHeight="1" spans="1:11">
      <c r="A61" s="58"/>
      <c r="B61" s="28"/>
      <c r="C61" s="109"/>
      <c r="D61" s="109"/>
      <c r="E61" s="30"/>
      <c r="F61" s="32" t="s">
        <v>109</v>
      </c>
      <c r="G61" s="38" t="s">
        <v>115</v>
      </c>
      <c r="H61" s="38" t="s">
        <v>476</v>
      </c>
      <c r="I61" s="38" t="s">
        <v>106</v>
      </c>
      <c r="J61" s="38" t="s">
        <v>107</v>
      </c>
      <c r="K61" s="38" t="s">
        <v>246</v>
      </c>
    </row>
    <row r="62" s="53" customFormat="1" ht="52" customHeight="1" spans="1:11">
      <c r="A62" s="58"/>
      <c r="B62" s="28"/>
      <c r="C62" s="109"/>
      <c r="D62" s="109"/>
      <c r="E62" s="30"/>
      <c r="F62" s="32" t="s">
        <v>103</v>
      </c>
      <c r="G62" s="38" t="s">
        <v>104</v>
      </c>
      <c r="H62" s="38" t="s">
        <v>3384</v>
      </c>
      <c r="I62" s="38" t="s">
        <v>106</v>
      </c>
      <c r="J62" s="38" t="s">
        <v>199</v>
      </c>
      <c r="K62" s="77" t="s">
        <v>353</v>
      </c>
    </row>
    <row r="63" s="53" customFormat="1" ht="52" customHeight="1" spans="1:11">
      <c r="A63" s="58">
        <v>16</v>
      </c>
      <c r="B63" s="36" t="s">
        <v>613</v>
      </c>
      <c r="C63" s="108" t="s">
        <v>3385</v>
      </c>
      <c r="D63" s="108" t="s">
        <v>3386</v>
      </c>
      <c r="E63" s="37">
        <v>13</v>
      </c>
      <c r="F63" s="32" t="s">
        <v>109</v>
      </c>
      <c r="G63" s="38" t="s">
        <v>110</v>
      </c>
      <c r="H63" s="38" t="s">
        <v>3387</v>
      </c>
      <c r="I63" s="38" t="s">
        <v>106</v>
      </c>
      <c r="J63" s="38" t="s">
        <v>112</v>
      </c>
      <c r="K63" s="77" t="s">
        <v>3388</v>
      </c>
    </row>
    <row r="64" s="53" customFormat="1" ht="77" customHeight="1" spans="1:11">
      <c r="A64" s="58"/>
      <c r="B64" s="28"/>
      <c r="C64" s="109"/>
      <c r="D64" s="109"/>
      <c r="E64" s="30"/>
      <c r="F64" s="32" t="s">
        <v>109</v>
      </c>
      <c r="G64" s="38" t="s">
        <v>115</v>
      </c>
      <c r="H64" s="38" t="s">
        <v>3300</v>
      </c>
      <c r="I64" s="38" t="s">
        <v>106</v>
      </c>
      <c r="J64" s="38" t="s">
        <v>112</v>
      </c>
      <c r="K64" s="77">
        <v>0.95</v>
      </c>
    </row>
    <row r="65" s="53" customFormat="1" ht="95" customHeight="1" spans="1:11">
      <c r="A65" s="58"/>
      <c r="B65" s="28"/>
      <c r="C65" s="109"/>
      <c r="D65" s="109"/>
      <c r="E65" s="30"/>
      <c r="F65" s="32" t="s">
        <v>103</v>
      </c>
      <c r="G65" s="38" t="s">
        <v>104</v>
      </c>
      <c r="H65" s="38" t="s">
        <v>3389</v>
      </c>
      <c r="I65" s="38" t="s">
        <v>106</v>
      </c>
      <c r="J65" s="48" t="s">
        <v>199</v>
      </c>
      <c r="K65" s="77" t="s">
        <v>3390</v>
      </c>
    </row>
    <row r="66" s="53" customFormat="1" ht="66" customHeight="1" spans="1:11">
      <c r="A66" s="58">
        <v>17</v>
      </c>
      <c r="B66" s="36" t="s">
        <v>462</v>
      </c>
      <c r="C66" s="108" t="s">
        <v>3391</v>
      </c>
      <c r="D66" s="108" t="s">
        <v>3392</v>
      </c>
      <c r="E66" s="37">
        <v>0.3</v>
      </c>
      <c r="F66" s="32" t="s">
        <v>109</v>
      </c>
      <c r="G66" s="38" t="s">
        <v>110</v>
      </c>
      <c r="H66" s="38" t="s">
        <v>3393</v>
      </c>
      <c r="I66" s="38" t="s">
        <v>106</v>
      </c>
      <c r="J66" s="48" t="s">
        <v>112</v>
      </c>
      <c r="K66" s="77" t="s">
        <v>146</v>
      </c>
    </row>
    <row r="67" s="53" customFormat="1" ht="52" customHeight="1" spans="1:11">
      <c r="A67" s="58"/>
      <c r="B67" s="28"/>
      <c r="C67" s="109"/>
      <c r="D67" s="109"/>
      <c r="E67" s="30"/>
      <c r="F67" s="32" t="s">
        <v>109</v>
      </c>
      <c r="G67" s="38" t="s">
        <v>115</v>
      </c>
      <c r="H67" s="38" t="s">
        <v>476</v>
      </c>
      <c r="I67" s="38" t="s">
        <v>106</v>
      </c>
      <c r="J67" s="38" t="s">
        <v>107</v>
      </c>
      <c r="K67" s="38" t="s">
        <v>246</v>
      </c>
    </row>
    <row r="68" s="53" customFormat="1" ht="68" customHeight="1" spans="1:11">
      <c r="A68" s="58"/>
      <c r="B68" s="28"/>
      <c r="C68" s="109"/>
      <c r="D68" s="109"/>
      <c r="E68" s="30"/>
      <c r="F68" s="32" t="s">
        <v>103</v>
      </c>
      <c r="G68" s="38" t="s">
        <v>104</v>
      </c>
      <c r="H68" s="38" t="s">
        <v>3394</v>
      </c>
      <c r="I68" s="38" t="s">
        <v>106</v>
      </c>
      <c r="J68" s="38" t="s">
        <v>199</v>
      </c>
      <c r="K68" s="38" t="s">
        <v>3395</v>
      </c>
    </row>
    <row r="69" s="53" customFormat="1" ht="52" customHeight="1" spans="1:11">
      <c r="A69" s="58">
        <v>18</v>
      </c>
      <c r="B69" s="46" t="s">
        <v>3396</v>
      </c>
      <c r="C69" s="111" t="s">
        <v>3397</v>
      </c>
      <c r="D69" s="111" t="s">
        <v>3398</v>
      </c>
      <c r="E69" s="205">
        <v>0.36</v>
      </c>
      <c r="F69" s="32" t="s">
        <v>109</v>
      </c>
      <c r="G69" s="38" t="s">
        <v>110</v>
      </c>
      <c r="H69" s="38" t="s">
        <v>1121</v>
      </c>
      <c r="I69" s="38" t="s">
        <v>106</v>
      </c>
      <c r="J69" s="48" t="s">
        <v>112</v>
      </c>
      <c r="K69" s="77" t="s">
        <v>461</v>
      </c>
    </row>
    <row r="70" s="53" customFormat="1" ht="52" customHeight="1" spans="1:11">
      <c r="A70" s="58"/>
      <c r="B70" s="46"/>
      <c r="C70" s="111"/>
      <c r="D70" s="111"/>
      <c r="E70" s="32"/>
      <c r="F70" s="32" t="s">
        <v>109</v>
      </c>
      <c r="G70" s="38" t="s">
        <v>115</v>
      </c>
      <c r="H70" s="38" t="s">
        <v>476</v>
      </c>
      <c r="I70" s="38" t="s">
        <v>106</v>
      </c>
      <c r="J70" s="38" t="s">
        <v>107</v>
      </c>
      <c r="K70" s="38" t="s">
        <v>246</v>
      </c>
    </row>
    <row r="71" s="53" customFormat="1" ht="52" customHeight="1" spans="1:11">
      <c r="A71" s="58"/>
      <c r="B71" s="46"/>
      <c r="C71" s="111"/>
      <c r="D71" s="111"/>
      <c r="E71" s="32"/>
      <c r="F71" s="32" t="s">
        <v>103</v>
      </c>
      <c r="G71" s="38" t="s">
        <v>104</v>
      </c>
      <c r="H71" s="38" t="s">
        <v>3399</v>
      </c>
      <c r="I71" s="38" t="s">
        <v>106</v>
      </c>
      <c r="J71" s="38" t="s">
        <v>199</v>
      </c>
      <c r="K71" s="38" t="s">
        <v>3400</v>
      </c>
    </row>
    <row r="72" s="53" customFormat="1" ht="88.5" customHeight="1" spans="1:11">
      <c r="A72" s="58">
        <v>19</v>
      </c>
      <c r="B72" s="28" t="s">
        <v>3401</v>
      </c>
      <c r="C72" s="29" t="s">
        <v>3402</v>
      </c>
      <c r="D72" s="30" t="s">
        <v>3403</v>
      </c>
      <c r="E72" s="31">
        <v>25</v>
      </c>
      <c r="F72" s="32" t="s">
        <v>109</v>
      </c>
      <c r="G72" s="38" t="s">
        <v>110</v>
      </c>
      <c r="H72" s="38" t="s">
        <v>3404</v>
      </c>
      <c r="I72" s="38" t="s">
        <v>106</v>
      </c>
      <c r="J72" s="38" t="s">
        <v>112</v>
      </c>
      <c r="K72" s="38" t="s">
        <v>3405</v>
      </c>
    </row>
    <row r="73" s="53" customFormat="1" ht="68.25" customHeight="1" spans="1:11">
      <c r="A73" s="58"/>
      <c r="B73" s="28"/>
      <c r="C73" s="30"/>
      <c r="D73" s="30"/>
      <c r="E73" s="30"/>
      <c r="F73" s="32" t="s">
        <v>109</v>
      </c>
      <c r="G73" s="38" t="s">
        <v>113</v>
      </c>
      <c r="H73" s="38" t="s">
        <v>3406</v>
      </c>
      <c r="I73" s="38" t="s">
        <v>106</v>
      </c>
      <c r="J73" s="38" t="s">
        <v>112</v>
      </c>
      <c r="K73" s="77">
        <v>0.85</v>
      </c>
    </row>
    <row r="74" s="53" customFormat="1" ht="83.25" customHeight="1" spans="1:11">
      <c r="A74" s="58">
        <v>20</v>
      </c>
      <c r="B74" s="36" t="s">
        <v>3407</v>
      </c>
      <c r="C74" s="29" t="s">
        <v>3408</v>
      </c>
      <c r="D74" s="29" t="s">
        <v>3403</v>
      </c>
      <c r="E74" s="37">
        <v>15</v>
      </c>
      <c r="F74" s="32" t="s">
        <v>109</v>
      </c>
      <c r="G74" s="38" t="s">
        <v>110</v>
      </c>
      <c r="H74" s="38" t="s">
        <v>3409</v>
      </c>
      <c r="I74" s="38" t="s">
        <v>106</v>
      </c>
      <c r="J74" s="38" t="s">
        <v>112</v>
      </c>
      <c r="K74" s="38" t="s">
        <v>219</v>
      </c>
    </row>
    <row r="75" s="53" customFormat="1" ht="69.75" customHeight="1" spans="1:11">
      <c r="A75" s="58"/>
      <c r="B75" s="28"/>
      <c r="C75" s="30"/>
      <c r="D75" s="30"/>
      <c r="E75" s="30"/>
      <c r="F75" s="32" t="s">
        <v>109</v>
      </c>
      <c r="G75" s="38" t="s">
        <v>115</v>
      </c>
      <c r="H75" s="38" t="s">
        <v>3300</v>
      </c>
      <c r="I75" s="38" t="s">
        <v>106</v>
      </c>
      <c r="J75" s="38" t="s">
        <v>112</v>
      </c>
      <c r="K75" s="77">
        <v>0.95</v>
      </c>
    </row>
    <row r="76" s="53" customFormat="1" ht="75" customHeight="1" spans="1:11">
      <c r="A76" s="58">
        <v>21</v>
      </c>
      <c r="B76" s="36" t="s">
        <v>3410</v>
      </c>
      <c r="C76" s="29" t="s">
        <v>3411</v>
      </c>
      <c r="D76" s="29" t="s">
        <v>1870</v>
      </c>
      <c r="E76" s="37">
        <v>12</v>
      </c>
      <c r="F76" s="32" t="s">
        <v>109</v>
      </c>
      <c r="G76" s="38" t="s">
        <v>110</v>
      </c>
      <c r="H76" s="38" t="s">
        <v>3387</v>
      </c>
      <c r="I76" s="38" t="s">
        <v>106</v>
      </c>
      <c r="J76" s="38" t="s">
        <v>112</v>
      </c>
      <c r="K76" s="38" t="s">
        <v>756</v>
      </c>
    </row>
    <row r="77" s="53" customFormat="1" ht="83.25" customHeight="1" spans="1:11">
      <c r="A77" s="58"/>
      <c r="B77" s="34"/>
      <c r="C77" s="35"/>
      <c r="D77" s="35"/>
      <c r="E77" s="35"/>
      <c r="F77" s="32" t="s">
        <v>109</v>
      </c>
      <c r="G77" s="38" t="s">
        <v>115</v>
      </c>
      <c r="H77" s="38" t="s">
        <v>3300</v>
      </c>
      <c r="I77" s="38" t="s">
        <v>106</v>
      </c>
      <c r="J77" s="38" t="s">
        <v>112</v>
      </c>
      <c r="K77" s="77">
        <v>0.95</v>
      </c>
    </row>
    <row r="78" s="53" customFormat="1" ht="52" customHeight="1" spans="1:11">
      <c r="A78" s="58">
        <v>22</v>
      </c>
      <c r="B78" s="28" t="s">
        <v>3412</v>
      </c>
      <c r="C78" s="29" t="s">
        <v>3413</v>
      </c>
      <c r="D78" s="30" t="s">
        <v>3414</v>
      </c>
      <c r="E78" s="31">
        <v>106.66</v>
      </c>
      <c r="F78" s="32" t="s">
        <v>103</v>
      </c>
      <c r="G78" s="38" t="s">
        <v>104</v>
      </c>
      <c r="H78" s="38" t="s">
        <v>472</v>
      </c>
      <c r="I78" s="38" t="s">
        <v>106</v>
      </c>
      <c r="J78" s="38" t="s">
        <v>199</v>
      </c>
      <c r="K78" s="38" t="s">
        <v>3415</v>
      </c>
    </row>
    <row r="79" s="53" customFormat="1" ht="52" customHeight="1" spans="1:11">
      <c r="A79" s="58"/>
      <c r="B79" s="28"/>
      <c r="C79" s="30"/>
      <c r="D79" s="30"/>
      <c r="E79" s="30"/>
      <c r="F79" s="32" t="s">
        <v>109</v>
      </c>
      <c r="G79" s="38" t="s">
        <v>110</v>
      </c>
      <c r="H79" s="38" t="s">
        <v>3416</v>
      </c>
      <c r="I79" s="38" t="s">
        <v>106</v>
      </c>
      <c r="J79" s="38" t="s">
        <v>112</v>
      </c>
      <c r="K79" s="38" t="s">
        <v>3417</v>
      </c>
    </row>
    <row r="80" s="53" customFormat="1" ht="52" customHeight="1" spans="1:11">
      <c r="A80" s="58"/>
      <c r="B80" s="28"/>
      <c r="C80" s="30"/>
      <c r="D80" s="30"/>
      <c r="E80" s="30"/>
      <c r="F80" s="32" t="s">
        <v>109</v>
      </c>
      <c r="G80" s="38" t="s">
        <v>115</v>
      </c>
      <c r="H80" s="38" t="s">
        <v>3418</v>
      </c>
      <c r="I80" s="38" t="s">
        <v>106</v>
      </c>
      <c r="J80" s="38" t="s">
        <v>199</v>
      </c>
      <c r="K80" s="77">
        <v>1</v>
      </c>
    </row>
    <row r="81" s="53" customFormat="1" ht="52" customHeight="1" spans="1:11">
      <c r="A81" s="58"/>
      <c r="B81" s="28"/>
      <c r="C81" s="30"/>
      <c r="D81" s="30"/>
      <c r="E81" s="30"/>
      <c r="F81" s="32" t="s">
        <v>109</v>
      </c>
      <c r="G81" s="38" t="s">
        <v>113</v>
      </c>
      <c r="H81" s="38" t="s">
        <v>3419</v>
      </c>
      <c r="I81" s="38" t="s">
        <v>106</v>
      </c>
      <c r="J81" s="48" t="s">
        <v>199</v>
      </c>
      <c r="K81" s="77">
        <v>1</v>
      </c>
    </row>
    <row r="82" s="53" customFormat="1" ht="52" customHeight="1" spans="1:11">
      <c r="A82" s="58"/>
      <c r="B82" s="34"/>
      <c r="C82" s="30"/>
      <c r="D82" s="35"/>
      <c r="E82" s="35"/>
      <c r="F82" s="32" t="s">
        <v>117</v>
      </c>
      <c r="G82" s="38" t="s">
        <v>158</v>
      </c>
      <c r="H82" s="38" t="s">
        <v>3420</v>
      </c>
      <c r="I82" s="38" t="s">
        <v>106</v>
      </c>
      <c r="J82" s="48"/>
      <c r="K82" s="38" t="s">
        <v>524</v>
      </c>
    </row>
    <row r="83" s="53" customFormat="1" ht="52" customHeight="1" spans="1:11">
      <c r="A83" s="58">
        <v>23</v>
      </c>
      <c r="B83" s="36" t="s">
        <v>3421</v>
      </c>
      <c r="C83" s="29" t="s">
        <v>3422</v>
      </c>
      <c r="D83" s="29" t="s">
        <v>3423</v>
      </c>
      <c r="E83" s="37">
        <v>11</v>
      </c>
      <c r="F83" s="32" t="s">
        <v>103</v>
      </c>
      <c r="G83" s="38" t="s">
        <v>104</v>
      </c>
      <c r="H83" s="38" t="s">
        <v>472</v>
      </c>
      <c r="I83" s="38" t="s">
        <v>106</v>
      </c>
      <c r="J83" s="38" t="s">
        <v>199</v>
      </c>
      <c r="K83" s="38" t="s">
        <v>3424</v>
      </c>
    </row>
    <row r="84" s="53" customFormat="1" ht="52" customHeight="1" spans="1:11">
      <c r="A84" s="58"/>
      <c r="B84" s="28"/>
      <c r="C84" s="30"/>
      <c r="D84" s="30"/>
      <c r="E84" s="30"/>
      <c r="F84" s="32" t="s">
        <v>109</v>
      </c>
      <c r="G84" s="38" t="s">
        <v>110</v>
      </c>
      <c r="H84" s="38" t="s">
        <v>3416</v>
      </c>
      <c r="I84" s="38" t="s">
        <v>106</v>
      </c>
      <c r="J84" s="38" t="s">
        <v>112</v>
      </c>
      <c r="K84" s="38" t="s">
        <v>3417</v>
      </c>
    </row>
    <row r="85" s="53" customFormat="1" ht="52" customHeight="1" spans="1:11">
      <c r="A85" s="58"/>
      <c r="B85" s="28"/>
      <c r="C85" s="30"/>
      <c r="D85" s="30"/>
      <c r="E85" s="30"/>
      <c r="F85" s="32" t="s">
        <v>109</v>
      </c>
      <c r="G85" s="38" t="s">
        <v>113</v>
      </c>
      <c r="H85" s="38" t="s">
        <v>3418</v>
      </c>
      <c r="I85" s="38" t="s">
        <v>106</v>
      </c>
      <c r="J85" s="38" t="s">
        <v>199</v>
      </c>
      <c r="K85" s="77">
        <v>1</v>
      </c>
    </row>
    <row r="86" s="53" customFormat="1" ht="52" customHeight="1" spans="1:11">
      <c r="A86" s="58">
        <v>24</v>
      </c>
      <c r="B86" s="46" t="s">
        <v>3425</v>
      </c>
      <c r="C86" s="32" t="s">
        <v>3426</v>
      </c>
      <c r="D86" s="32" t="s">
        <v>3423</v>
      </c>
      <c r="E86" s="205">
        <v>0.072</v>
      </c>
      <c r="F86" s="32" t="s">
        <v>103</v>
      </c>
      <c r="G86" s="38" t="s">
        <v>104</v>
      </c>
      <c r="H86" s="38" t="s">
        <v>472</v>
      </c>
      <c r="I86" s="38" t="s">
        <v>106</v>
      </c>
      <c r="J86" s="38" t="s">
        <v>199</v>
      </c>
      <c r="K86" s="38" t="s">
        <v>3427</v>
      </c>
    </row>
    <row r="87" s="53" customFormat="1" ht="52" customHeight="1" spans="1:11">
      <c r="A87" s="58"/>
      <c r="B87" s="46"/>
      <c r="C87" s="32"/>
      <c r="D87" s="32"/>
      <c r="E87" s="32"/>
      <c r="F87" s="32" t="s">
        <v>109</v>
      </c>
      <c r="G87" s="38" t="s">
        <v>110</v>
      </c>
      <c r="H87" s="38" t="s">
        <v>3428</v>
      </c>
      <c r="I87" s="38" t="s">
        <v>106</v>
      </c>
      <c r="J87" s="38" t="s">
        <v>199</v>
      </c>
      <c r="K87" s="38" t="s">
        <v>461</v>
      </c>
    </row>
    <row r="88" s="53" customFormat="1" ht="52" customHeight="1" spans="1:11">
      <c r="A88" s="58"/>
      <c r="B88" s="46"/>
      <c r="C88" s="32"/>
      <c r="D88" s="32"/>
      <c r="E88" s="32"/>
      <c r="F88" s="32" t="s">
        <v>109</v>
      </c>
      <c r="G88" s="38" t="s">
        <v>113</v>
      </c>
      <c r="H88" s="38" t="s">
        <v>3418</v>
      </c>
      <c r="I88" s="38" t="s">
        <v>106</v>
      </c>
      <c r="J88" s="38" t="s">
        <v>199</v>
      </c>
      <c r="K88" s="77">
        <v>1</v>
      </c>
    </row>
    <row r="89" s="53" customFormat="1" ht="52" customHeight="1" spans="1:11">
      <c r="A89" s="58">
        <v>25</v>
      </c>
      <c r="B89" s="46" t="s">
        <v>3429</v>
      </c>
      <c r="C89" s="32" t="s">
        <v>3430</v>
      </c>
      <c r="D89" s="32" t="s">
        <v>3431</v>
      </c>
      <c r="E89" s="205">
        <v>4</v>
      </c>
      <c r="F89" s="32" t="s">
        <v>103</v>
      </c>
      <c r="G89" s="38" t="s">
        <v>104</v>
      </c>
      <c r="H89" s="38" t="s">
        <v>472</v>
      </c>
      <c r="I89" s="38" t="s">
        <v>106</v>
      </c>
      <c r="J89" s="38" t="s">
        <v>199</v>
      </c>
      <c r="K89" s="38" t="s">
        <v>1433</v>
      </c>
    </row>
    <row r="90" s="53" customFormat="1" ht="52" customHeight="1" spans="1:11">
      <c r="A90" s="58"/>
      <c r="B90" s="46"/>
      <c r="C90" s="32"/>
      <c r="D90" s="32"/>
      <c r="E90" s="32"/>
      <c r="F90" s="32" t="s">
        <v>109</v>
      </c>
      <c r="G90" s="38" t="s">
        <v>113</v>
      </c>
      <c r="H90" s="38" t="s">
        <v>3418</v>
      </c>
      <c r="I90" s="38" t="s">
        <v>106</v>
      </c>
      <c r="J90" s="38" t="s">
        <v>199</v>
      </c>
      <c r="K90" s="77">
        <v>1</v>
      </c>
    </row>
    <row r="91" s="53" customFormat="1" ht="52" customHeight="1" spans="1:11">
      <c r="A91" s="58"/>
      <c r="B91" s="46"/>
      <c r="C91" s="32"/>
      <c r="D91" s="32"/>
      <c r="E91" s="32"/>
      <c r="F91" s="32" t="s">
        <v>109</v>
      </c>
      <c r="G91" s="38" t="s">
        <v>110</v>
      </c>
      <c r="H91" s="38" t="s">
        <v>3432</v>
      </c>
      <c r="I91" s="38" t="s">
        <v>106</v>
      </c>
      <c r="J91" s="48" t="s">
        <v>112</v>
      </c>
      <c r="K91" s="78" t="s">
        <v>1507</v>
      </c>
    </row>
  </sheetData>
  <mergeCells count="14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3"/>
    <mergeCell ref="A24:A27"/>
    <mergeCell ref="A28:A31"/>
    <mergeCell ref="A32:A34"/>
    <mergeCell ref="A35:A37"/>
    <mergeCell ref="A38:A40"/>
    <mergeCell ref="A41:A43"/>
    <mergeCell ref="A44:A46"/>
    <mergeCell ref="A47:A49"/>
    <mergeCell ref="A50:A52"/>
    <mergeCell ref="A53:A56"/>
    <mergeCell ref="A57:A59"/>
    <mergeCell ref="A60:A62"/>
    <mergeCell ref="A63:A65"/>
    <mergeCell ref="A66:A68"/>
    <mergeCell ref="A69:A71"/>
    <mergeCell ref="A72:A73"/>
    <mergeCell ref="A74:A75"/>
    <mergeCell ref="A76:A77"/>
    <mergeCell ref="A78:A82"/>
    <mergeCell ref="A83:A85"/>
    <mergeCell ref="A86:A88"/>
    <mergeCell ref="A89:A91"/>
    <mergeCell ref="B9:B10"/>
    <mergeCell ref="B11:B15"/>
    <mergeCell ref="B16:B20"/>
    <mergeCell ref="B21:B23"/>
    <mergeCell ref="B24:B27"/>
    <mergeCell ref="B28:B31"/>
    <mergeCell ref="B32:B34"/>
    <mergeCell ref="B35:B37"/>
    <mergeCell ref="B38:B40"/>
    <mergeCell ref="B41:B43"/>
    <mergeCell ref="B44:B46"/>
    <mergeCell ref="B47:B49"/>
    <mergeCell ref="B50:B52"/>
    <mergeCell ref="B53:B56"/>
    <mergeCell ref="B57:B59"/>
    <mergeCell ref="B60:B62"/>
    <mergeCell ref="B63:B65"/>
    <mergeCell ref="B66:B68"/>
    <mergeCell ref="B69:B71"/>
    <mergeCell ref="B72:B73"/>
    <mergeCell ref="B74:B75"/>
    <mergeCell ref="B76:B77"/>
    <mergeCell ref="B78:B82"/>
    <mergeCell ref="B83:B85"/>
    <mergeCell ref="B86:B88"/>
    <mergeCell ref="B89:B91"/>
    <mergeCell ref="C9:C10"/>
    <mergeCell ref="C11:C15"/>
    <mergeCell ref="C16:C20"/>
    <mergeCell ref="C21:C23"/>
    <mergeCell ref="C24:C27"/>
    <mergeCell ref="C28:C31"/>
    <mergeCell ref="C32:C34"/>
    <mergeCell ref="C35:C37"/>
    <mergeCell ref="C38:C40"/>
    <mergeCell ref="C41:C43"/>
    <mergeCell ref="C44:C46"/>
    <mergeCell ref="C47:C49"/>
    <mergeCell ref="C50:C52"/>
    <mergeCell ref="C53:C56"/>
    <mergeCell ref="C57:C59"/>
    <mergeCell ref="C60:C62"/>
    <mergeCell ref="C63:C65"/>
    <mergeCell ref="C66:C68"/>
    <mergeCell ref="C69:C71"/>
    <mergeCell ref="C72:C73"/>
    <mergeCell ref="C74:C75"/>
    <mergeCell ref="C76:C77"/>
    <mergeCell ref="C78:C82"/>
    <mergeCell ref="C83:C85"/>
    <mergeCell ref="C86:C88"/>
    <mergeCell ref="C89:C91"/>
    <mergeCell ref="D9:D10"/>
    <mergeCell ref="D11:D15"/>
    <mergeCell ref="D16:D20"/>
    <mergeCell ref="D21:D23"/>
    <mergeCell ref="D24:D27"/>
    <mergeCell ref="D28:D31"/>
    <mergeCell ref="D32:D34"/>
    <mergeCell ref="D35:D37"/>
    <mergeCell ref="D38:D40"/>
    <mergeCell ref="D41:D43"/>
    <mergeCell ref="D44:D46"/>
    <mergeCell ref="D47:D49"/>
    <mergeCell ref="D50:D52"/>
    <mergeCell ref="D53:D56"/>
    <mergeCell ref="D57:D59"/>
    <mergeCell ref="D60:D62"/>
    <mergeCell ref="D63:D65"/>
    <mergeCell ref="D66:D68"/>
    <mergeCell ref="D69:D71"/>
    <mergeCell ref="D72:D73"/>
    <mergeCell ref="D74:D75"/>
    <mergeCell ref="D76:D77"/>
    <mergeCell ref="D78:D82"/>
    <mergeCell ref="D83:D85"/>
    <mergeCell ref="D86:D88"/>
    <mergeCell ref="D89:D91"/>
    <mergeCell ref="E9:E10"/>
    <mergeCell ref="E11:E15"/>
    <mergeCell ref="E16:E20"/>
    <mergeCell ref="E21:E23"/>
    <mergeCell ref="E24:E27"/>
    <mergeCell ref="E28:E31"/>
    <mergeCell ref="E32:E34"/>
    <mergeCell ref="E35:E37"/>
    <mergeCell ref="E38:E40"/>
    <mergeCell ref="E41:E43"/>
    <mergeCell ref="E44:E46"/>
    <mergeCell ref="E47:E49"/>
    <mergeCell ref="E50:E52"/>
    <mergeCell ref="E53:E56"/>
    <mergeCell ref="E57:E59"/>
    <mergeCell ref="E60:E62"/>
    <mergeCell ref="E63:E65"/>
    <mergeCell ref="E66:E68"/>
    <mergeCell ref="E69:E71"/>
    <mergeCell ref="E72:E73"/>
    <mergeCell ref="E74:E75"/>
    <mergeCell ref="E76:E77"/>
    <mergeCell ref="E78:E82"/>
    <mergeCell ref="E83:E85"/>
    <mergeCell ref="E86:E88"/>
    <mergeCell ref="E89:E91"/>
    <mergeCell ref="I9:I10"/>
    <mergeCell ref="J9:J10"/>
    <mergeCell ref="K9:K10"/>
  </mergeCells>
  <pageMargins left="0.75" right="0.75" top="1" bottom="1" header="0.5" footer="0.5"/>
  <pageSetup paperSize="9" scale="30"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zoomScale="55" zoomScaleNormal="55" topLeftCell="A17" workbookViewId="0">
      <selection activeCell="A46" sqref="$A46:$XFD4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30.6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3433</v>
      </c>
      <c r="C3" s="80"/>
      <c r="D3" s="80"/>
      <c r="E3" s="80"/>
      <c r="F3" s="10" t="s">
        <v>75</v>
      </c>
      <c r="G3" s="11" t="s">
        <v>67</v>
      </c>
      <c r="H3" s="11"/>
      <c r="I3" s="11"/>
      <c r="J3" s="11"/>
      <c r="K3" s="39"/>
    </row>
    <row r="4" s="2" customFormat="1" ht="69" customHeight="1" spans="1:11">
      <c r="A4" s="8" t="s">
        <v>76</v>
      </c>
      <c r="B4" s="10" t="s">
        <v>77</v>
      </c>
      <c r="C4" s="12">
        <v>38</v>
      </c>
      <c r="D4" s="13"/>
      <c r="E4" s="14"/>
      <c r="F4" s="10" t="s">
        <v>78</v>
      </c>
      <c r="G4" s="15">
        <v>0</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c r="H6" s="16"/>
      <c r="I6" s="16"/>
      <c r="J6" s="16"/>
      <c r="K6" s="41"/>
    </row>
    <row r="7" s="2" customFormat="1" ht="67" customHeight="1" spans="1:11">
      <c r="A7" s="19"/>
      <c r="B7" s="20" t="s">
        <v>85</v>
      </c>
      <c r="C7" s="17">
        <v>1007.02</v>
      </c>
      <c r="D7" s="17"/>
      <c r="E7" s="17"/>
      <c r="F7" s="8" t="s">
        <v>86</v>
      </c>
      <c r="G7" s="18">
        <v>0</v>
      </c>
      <c r="H7" s="18"/>
      <c r="I7" s="18"/>
      <c r="J7" s="18"/>
      <c r="K7" s="42"/>
    </row>
    <row r="8" s="3" customFormat="1" ht="189" customHeight="1" spans="1:11">
      <c r="A8" s="21" t="s">
        <v>87</v>
      </c>
      <c r="B8" s="101" t="s">
        <v>3434</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80" customHeight="1" spans="1:11">
      <c r="A11" s="8">
        <v>1</v>
      </c>
      <c r="B11" s="28" t="s">
        <v>3341</v>
      </c>
      <c r="C11" s="29" t="s">
        <v>3435</v>
      </c>
      <c r="D11" s="30" t="s">
        <v>233</v>
      </c>
      <c r="E11" s="30" t="s">
        <v>3436</v>
      </c>
      <c r="F11" s="32" t="s">
        <v>109</v>
      </c>
      <c r="G11" s="82" t="s">
        <v>110</v>
      </c>
      <c r="H11" s="82" t="s">
        <v>165</v>
      </c>
      <c r="I11" s="82" t="s">
        <v>274</v>
      </c>
      <c r="J11" s="82" t="s">
        <v>166</v>
      </c>
      <c r="K11" s="82" t="s">
        <v>289</v>
      </c>
    </row>
    <row r="12" s="3" customFormat="1" ht="80" customHeight="1" spans="1:11">
      <c r="A12" s="8"/>
      <c r="B12" s="28"/>
      <c r="C12" s="30"/>
      <c r="D12" s="30"/>
      <c r="E12" s="30"/>
      <c r="F12" s="32" t="s">
        <v>109</v>
      </c>
      <c r="G12" s="82" t="s">
        <v>113</v>
      </c>
      <c r="H12" s="82" t="s">
        <v>2839</v>
      </c>
      <c r="I12" s="82" t="s">
        <v>274</v>
      </c>
      <c r="J12" s="82" t="s">
        <v>199</v>
      </c>
      <c r="K12" s="95">
        <v>1</v>
      </c>
    </row>
    <row r="13" s="3" customFormat="1" ht="52" customHeight="1" spans="1:11">
      <c r="A13" s="8">
        <v>2</v>
      </c>
      <c r="B13" s="36" t="s">
        <v>3437</v>
      </c>
      <c r="C13" s="29" t="s">
        <v>3438</v>
      </c>
      <c r="D13" s="29" t="s">
        <v>3439</v>
      </c>
      <c r="E13" s="29" t="s">
        <v>887</v>
      </c>
      <c r="F13" s="32" t="s">
        <v>109</v>
      </c>
      <c r="G13" s="82" t="s">
        <v>113</v>
      </c>
      <c r="H13" s="82" t="s">
        <v>2839</v>
      </c>
      <c r="I13" s="82" t="s">
        <v>274</v>
      </c>
      <c r="J13" s="48" t="s">
        <v>199</v>
      </c>
      <c r="K13" s="368">
        <v>1</v>
      </c>
    </row>
    <row r="14" s="3" customFormat="1" ht="52" customHeight="1" spans="1:11">
      <c r="A14" s="8"/>
      <c r="B14" s="28"/>
      <c r="C14" s="30"/>
      <c r="D14" s="30"/>
      <c r="E14" s="30"/>
      <c r="F14" s="32" t="s">
        <v>109</v>
      </c>
      <c r="G14" s="82" t="s">
        <v>115</v>
      </c>
      <c r="H14" s="103" t="s">
        <v>476</v>
      </c>
      <c r="I14" s="82" t="s">
        <v>274</v>
      </c>
      <c r="J14" s="48" t="s">
        <v>107</v>
      </c>
      <c r="K14" s="105" t="s">
        <v>477</v>
      </c>
    </row>
    <row r="15" s="3" customFormat="1" ht="105" customHeight="1" spans="1:11">
      <c r="A15" s="19">
        <v>3</v>
      </c>
      <c r="B15" s="36" t="s">
        <v>3440</v>
      </c>
      <c r="C15" s="29" t="s">
        <v>3441</v>
      </c>
      <c r="D15" s="29" t="s">
        <v>233</v>
      </c>
      <c r="E15" s="29" t="s">
        <v>3442</v>
      </c>
      <c r="F15" s="32" t="s">
        <v>109</v>
      </c>
      <c r="G15" s="82" t="s">
        <v>110</v>
      </c>
      <c r="H15" s="82" t="s">
        <v>3443</v>
      </c>
      <c r="I15" s="82" t="s">
        <v>274</v>
      </c>
      <c r="J15" s="48" t="s">
        <v>112</v>
      </c>
      <c r="K15" s="105" t="s">
        <v>146</v>
      </c>
    </row>
    <row r="16" s="3" customFormat="1" ht="109" customHeight="1" spans="1:11">
      <c r="A16" s="281"/>
      <c r="B16" s="28"/>
      <c r="C16" s="30"/>
      <c r="D16" s="30"/>
      <c r="E16" s="30"/>
      <c r="F16" s="32" t="s">
        <v>109</v>
      </c>
      <c r="G16" s="82" t="s">
        <v>110</v>
      </c>
      <c r="H16" s="82" t="s">
        <v>3444</v>
      </c>
      <c r="I16" s="82" t="s">
        <v>274</v>
      </c>
      <c r="J16" s="48" t="s">
        <v>112</v>
      </c>
      <c r="K16" s="105" t="s">
        <v>1797</v>
      </c>
    </row>
    <row r="17" s="3" customFormat="1" ht="52" customHeight="1" spans="1:11">
      <c r="A17" s="8">
        <v>4</v>
      </c>
      <c r="B17" s="36" t="s">
        <v>3445</v>
      </c>
      <c r="C17" s="29" t="s">
        <v>3446</v>
      </c>
      <c r="D17" s="29" t="s">
        <v>233</v>
      </c>
      <c r="E17" s="29" t="s">
        <v>887</v>
      </c>
      <c r="F17" s="32" t="s">
        <v>109</v>
      </c>
      <c r="G17" s="82" t="s">
        <v>110</v>
      </c>
      <c r="H17" s="82" t="s">
        <v>3447</v>
      </c>
      <c r="I17" s="82" t="s">
        <v>274</v>
      </c>
      <c r="J17" s="48" t="s">
        <v>112</v>
      </c>
      <c r="K17" s="95" t="s">
        <v>3448</v>
      </c>
    </row>
    <row r="18" s="3" customFormat="1" ht="52" customHeight="1" spans="1:11">
      <c r="A18" s="8"/>
      <c r="B18" s="28"/>
      <c r="C18" s="30"/>
      <c r="D18" s="30"/>
      <c r="E18" s="30"/>
      <c r="F18" s="32" t="s">
        <v>109</v>
      </c>
      <c r="G18" s="82" t="s">
        <v>110</v>
      </c>
      <c r="H18" s="82" t="s">
        <v>464</v>
      </c>
      <c r="I18" s="82" t="s">
        <v>274</v>
      </c>
      <c r="J18" s="48" t="s">
        <v>112</v>
      </c>
      <c r="K18" s="105" t="s">
        <v>146</v>
      </c>
    </row>
    <row r="19" s="3" customFormat="1" ht="62" customHeight="1" spans="1:11">
      <c r="A19" s="19">
        <v>5</v>
      </c>
      <c r="B19" s="36" t="s">
        <v>3449</v>
      </c>
      <c r="C19" s="29" t="s">
        <v>3450</v>
      </c>
      <c r="D19" s="29" t="s">
        <v>233</v>
      </c>
      <c r="E19" s="29" t="s">
        <v>3436</v>
      </c>
      <c r="F19" s="32" t="s">
        <v>103</v>
      </c>
      <c r="G19" s="82" t="s">
        <v>104</v>
      </c>
      <c r="H19" s="82" t="s">
        <v>3451</v>
      </c>
      <c r="I19" s="82" t="s">
        <v>274</v>
      </c>
      <c r="J19" s="48" t="s">
        <v>107</v>
      </c>
      <c r="K19" s="95" t="s">
        <v>3452</v>
      </c>
    </row>
    <row r="20" s="3" customFormat="1" ht="62" customHeight="1" spans="1:11">
      <c r="A20" s="281"/>
      <c r="B20" s="28"/>
      <c r="C20" s="30"/>
      <c r="D20" s="30"/>
      <c r="E20" s="30"/>
      <c r="F20" s="32" t="s">
        <v>109</v>
      </c>
      <c r="G20" s="82" t="s">
        <v>110</v>
      </c>
      <c r="H20" s="82" t="s">
        <v>3453</v>
      </c>
      <c r="I20" s="82" t="s">
        <v>274</v>
      </c>
      <c r="J20" s="48" t="s">
        <v>112</v>
      </c>
      <c r="K20" s="95" t="s">
        <v>3454</v>
      </c>
    </row>
    <row r="21" s="3" customFormat="1" ht="90" customHeight="1" spans="1:11">
      <c r="A21" s="285"/>
      <c r="B21" s="28"/>
      <c r="C21" s="30"/>
      <c r="D21" s="30"/>
      <c r="E21" s="30"/>
      <c r="F21" s="32" t="s">
        <v>109</v>
      </c>
      <c r="G21" s="82" t="s">
        <v>110</v>
      </c>
      <c r="H21" s="82" t="s">
        <v>3455</v>
      </c>
      <c r="I21" s="82" t="s">
        <v>274</v>
      </c>
      <c r="J21" s="48" t="s">
        <v>112</v>
      </c>
      <c r="K21" s="95" t="s">
        <v>2061</v>
      </c>
    </row>
    <row r="22" s="3" customFormat="1" ht="62" customHeight="1" spans="1:11">
      <c r="A22" s="8">
        <v>6</v>
      </c>
      <c r="B22" s="46" t="s">
        <v>3456</v>
      </c>
      <c r="C22" s="32" t="s">
        <v>3457</v>
      </c>
      <c r="D22" s="32" t="s">
        <v>233</v>
      </c>
      <c r="E22" s="32" t="s">
        <v>3458</v>
      </c>
      <c r="F22" s="32" t="s">
        <v>109</v>
      </c>
      <c r="G22" s="82" t="s">
        <v>110</v>
      </c>
      <c r="H22" s="82" t="s">
        <v>3459</v>
      </c>
      <c r="I22" s="82" t="s">
        <v>274</v>
      </c>
      <c r="J22" s="48" t="s">
        <v>112</v>
      </c>
      <c r="K22" s="95" t="s">
        <v>1127</v>
      </c>
    </row>
    <row r="23" s="3" customFormat="1" ht="52" customHeight="1" spans="1:11">
      <c r="A23" s="8"/>
      <c r="B23" s="46"/>
      <c r="C23" s="32"/>
      <c r="D23" s="32"/>
      <c r="E23" s="32"/>
      <c r="F23" s="32" t="s">
        <v>109</v>
      </c>
      <c r="G23" s="82" t="s">
        <v>113</v>
      </c>
      <c r="H23" s="82" t="s">
        <v>2839</v>
      </c>
      <c r="I23" s="82" t="s">
        <v>274</v>
      </c>
      <c r="J23" s="82" t="s">
        <v>199</v>
      </c>
      <c r="K23" s="95">
        <v>1</v>
      </c>
    </row>
    <row r="24" s="3" customFormat="1" ht="112" customHeight="1" spans="1:11">
      <c r="A24" s="8">
        <v>7</v>
      </c>
      <c r="B24" s="46" t="s">
        <v>3460</v>
      </c>
      <c r="C24" s="32" t="s">
        <v>3461</v>
      </c>
      <c r="D24" s="32" t="s">
        <v>233</v>
      </c>
      <c r="E24" s="32" t="s">
        <v>3462</v>
      </c>
      <c r="F24" s="32" t="s">
        <v>109</v>
      </c>
      <c r="G24" s="82" t="s">
        <v>110</v>
      </c>
      <c r="H24" s="82" t="s">
        <v>607</v>
      </c>
      <c r="I24" s="82" t="s">
        <v>274</v>
      </c>
      <c r="J24" s="82" t="s">
        <v>199</v>
      </c>
      <c r="K24" s="95">
        <v>1</v>
      </c>
    </row>
    <row r="25" s="3" customFormat="1" ht="114" customHeight="1" spans="1:11">
      <c r="A25" s="8"/>
      <c r="B25" s="46"/>
      <c r="C25" s="32"/>
      <c r="D25" s="32"/>
      <c r="E25" s="32"/>
      <c r="F25" s="32" t="s">
        <v>109</v>
      </c>
      <c r="G25" s="82" t="s">
        <v>113</v>
      </c>
      <c r="H25" s="82" t="s">
        <v>2839</v>
      </c>
      <c r="I25" s="82" t="s">
        <v>274</v>
      </c>
      <c r="J25" s="82" t="s">
        <v>199</v>
      </c>
      <c r="K25" s="95">
        <v>1</v>
      </c>
    </row>
    <row r="26" s="3" customFormat="1" ht="52" customHeight="1" spans="1:11">
      <c r="A26" s="8"/>
      <c r="B26" s="46"/>
      <c r="C26" s="32"/>
      <c r="D26" s="32"/>
      <c r="E26" s="32"/>
      <c r="F26" s="32" t="s">
        <v>321</v>
      </c>
      <c r="G26" s="82" t="s">
        <v>220</v>
      </c>
      <c r="H26" s="82" t="s">
        <v>1694</v>
      </c>
      <c r="I26" s="82" t="s">
        <v>274</v>
      </c>
      <c r="J26" s="48" t="s">
        <v>199</v>
      </c>
      <c r="K26" s="368">
        <v>0.9</v>
      </c>
    </row>
    <row r="27" s="3" customFormat="1" ht="52" customHeight="1" spans="1:11">
      <c r="A27" s="8">
        <v>8</v>
      </c>
      <c r="B27" s="46" t="s">
        <v>3463</v>
      </c>
      <c r="C27" s="32" t="s">
        <v>3464</v>
      </c>
      <c r="D27" s="32" t="s">
        <v>3465</v>
      </c>
      <c r="E27" s="32" t="s">
        <v>3466</v>
      </c>
      <c r="F27" s="32" t="s">
        <v>103</v>
      </c>
      <c r="G27" s="82" t="s">
        <v>104</v>
      </c>
      <c r="H27" s="82" t="s">
        <v>3467</v>
      </c>
      <c r="I27" s="82" t="s">
        <v>274</v>
      </c>
      <c r="J27" s="48" t="s">
        <v>199</v>
      </c>
      <c r="K27" s="105" t="s">
        <v>3466</v>
      </c>
    </row>
    <row r="28" s="3" customFormat="1" ht="60" customHeight="1" spans="1:11">
      <c r="A28" s="8"/>
      <c r="B28" s="46"/>
      <c r="C28" s="32"/>
      <c r="D28" s="32"/>
      <c r="E28" s="32"/>
      <c r="F28" s="32" t="s">
        <v>109</v>
      </c>
      <c r="G28" s="82" t="s">
        <v>110</v>
      </c>
      <c r="H28" s="82" t="s">
        <v>3468</v>
      </c>
      <c r="I28" s="82" t="s">
        <v>274</v>
      </c>
      <c r="J28" s="48" t="s">
        <v>112</v>
      </c>
      <c r="K28" s="105" t="s">
        <v>3469</v>
      </c>
    </row>
    <row r="29" s="3" customFormat="1" ht="88" customHeight="1" spans="1:11">
      <c r="A29" s="8"/>
      <c r="B29" s="46"/>
      <c r="C29" s="32"/>
      <c r="D29" s="32"/>
      <c r="E29" s="32"/>
      <c r="F29" s="32" t="s">
        <v>109</v>
      </c>
      <c r="G29" s="82" t="s">
        <v>110</v>
      </c>
      <c r="H29" s="82" t="s">
        <v>3470</v>
      </c>
      <c r="I29" s="82" t="s">
        <v>274</v>
      </c>
      <c r="J29" s="48" t="s">
        <v>112</v>
      </c>
      <c r="K29" s="105" t="s">
        <v>617</v>
      </c>
    </row>
    <row r="30" s="3" customFormat="1" ht="60" customHeight="1" spans="1:11">
      <c r="A30" s="8"/>
      <c r="B30" s="46"/>
      <c r="C30" s="32"/>
      <c r="D30" s="32"/>
      <c r="E30" s="32"/>
      <c r="F30" s="32" t="s">
        <v>109</v>
      </c>
      <c r="G30" s="82" t="s">
        <v>110</v>
      </c>
      <c r="H30" s="103" t="s">
        <v>3471</v>
      </c>
      <c r="I30" s="82" t="s">
        <v>274</v>
      </c>
      <c r="J30" s="48" t="s">
        <v>112</v>
      </c>
      <c r="K30" s="105" t="s">
        <v>3472</v>
      </c>
    </row>
    <row r="31" s="3" customFormat="1" ht="60" customHeight="1" spans="1:11">
      <c r="A31" s="8"/>
      <c r="B31" s="46"/>
      <c r="C31" s="32"/>
      <c r="D31" s="32"/>
      <c r="E31" s="32"/>
      <c r="F31" s="32" t="s">
        <v>117</v>
      </c>
      <c r="G31" s="17" t="s">
        <v>611</v>
      </c>
      <c r="H31" s="32" t="s">
        <v>3473</v>
      </c>
      <c r="I31" s="82" t="s">
        <v>274</v>
      </c>
      <c r="J31" s="48" t="s">
        <v>112</v>
      </c>
      <c r="K31" s="105" t="s">
        <v>3474</v>
      </c>
    </row>
    <row r="32" s="3" customFormat="1" ht="52" customHeight="1" spans="1:11">
      <c r="A32" s="8">
        <v>9</v>
      </c>
      <c r="B32" s="36" t="s">
        <v>3475</v>
      </c>
      <c r="C32" s="29" t="s">
        <v>3476</v>
      </c>
      <c r="D32" s="29" t="s">
        <v>3477</v>
      </c>
      <c r="E32" s="29" t="s">
        <v>3478</v>
      </c>
      <c r="F32" s="32" t="s">
        <v>103</v>
      </c>
      <c r="G32" s="82" t="s">
        <v>104</v>
      </c>
      <c r="H32" s="82" t="s">
        <v>3467</v>
      </c>
      <c r="I32" s="82" t="s">
        <v>274</v>
      </c>
      <c r="J32" s="48" t="s">
        <v>199</v>
      </c>
      <c r="K32" s="105" t="s">
        <v>3478</v>
      </c>
    </row>
    <row r="33" s="3" customFormat="1" ht="60" customHeight="1" spans="1:11">
      <c r="A33" s="8"/>
      <c r="B33" s="28"/>
      <c r="C33" s="30"/>
      <c r="D33" s="30"/>
      <c r="E33" s="30"/>
      <c r="F33" s="32" t="s">
        <v>109</v>
      </c>
      <c r="G33" s="82" t="s">
        <v>110</v>
      </c>
      <c r="H33" s="82" t="s">
        <v>3468</v>
      </c>
      <c r="I33" s="82" t="s">
        <v>274</v>
      </c>
      <c r="J33" s="48" t="s">
        <v>112</v>
      </c>
      <c r="K33" s="105" t="s">
        <v>3469</v>
      </c>
    </row>
    <row r="34" s="3" customFormat="1" ht="88" customHeight="1" spans="1:11">
      <c r="A34" s="8"/>
      <c r="B34" s="28"/>
      <c r="C34" s="30"/>
      <c r="D34" s="30"/>
      <c r="E34" s="30"/>
      <c r="F34" s="32" t="s">
        <v>109</v>
      </c>
      <c r="G34" s="82" t="s">
        <v>110</v>
      </c>
      <c r="H34" s="82" t="s">
        <v>3470</v>
      </c>
      <c r="I34" s="82" t="s">
        <v>274</v>
      </c>
      <c r="J34" s="48" t="s">
        <v>112</v>
      </c>
      <c r="K34" s="105" t="s">
        <v>617</v>
      </c>
    </row>
    <row r="35" s="3" customFormat="1" ht="60" customHeight="1" spans="1:11">
      <c r="A35" s="8"/>
      <c r="B35" s="28"/>
      <c r="C35" s="30"/>
      <c r="D35" s="30"/>
      <c r="E35" s="30"/>
      <c r="F35" s="32" t="s">
        <v>109</v>
      </c>
      <c r="G35" s="82" t="s">
        <v>110</v>
      </c>
      <c r="H35" s="103" t="s">
        <v>3471</v>
      </c>
      <c r="I35" s="82" t="s">
        <v>274</v>
      </c>
      <c r="J35" s="48" t="s">
        <v>112</v>
      </c>
      <c r="K35" s="105" t="s">
        <v>3472</v>
      </c>
    </row>
    <row r="36" s="3" customFormat="1" ht="60" customHeight="1" spans="1:11">
      <c r="A36" s="8"/>
      <c r="B36" s="34"/>
      <c r="C36" s="35"/>
      <c r="D36" s="35"/>
      <c r="E36" s="35"/>
      <c r="F36" s="32" t="s">
        <v>117</v>
      </c>
      <c r="G36" s="17" t="s">
        <v>611</v>
      </c>
      <c r="H36" s="32" t="s">
        <v>3473</v>
      </c>
      <c r="I36" s="82" t="s">
        <v>274</v>
      </c>
      <c r="J36" s="48" t="s">
        <v>112</v>
      </c>
      <c r="K36" s="105" t="s">
        <v>3474</v>
      </c>
    </row>
    <row r="37" s="3" customFormat="1" ht="52" customHeight="1" spans="1:11">
      <c r="A37" s="8">
        <v>10</v>
      </c>
      <c r="B37" s="36" t="s">
        <v>3479</v>
      </c>
      <c r="C37" s="29" t="s">
        <v>3480</v>
      </c>
      <c r="D37" s="29" t="s">
        <v>3481</v>
      </c>
      <c r="E37" s="29" t="s">
        <v>625</v>
      </c>
      <c r="F37" s="32" t="s">
        <v>103</v>
      </c>
      <c r="G37" s="82" t="s">
        <v>104</v>
      </c>
      <c r="H37" s="82" t="s">
        <v>3467</v>
      </c>
      <c r="I37" s="82" t="s">
        <v>274</v>
      </c>
      <c r="J37" s="48" t="s">
        <v>199</v>
      </c>
      <c r="K37" s="105" t="s">
        <v>625</v>
      </c>
    </row>
    <row r="38" s="3" customFormat="1" ht="80" customHeight="1" spans="1:11">
      <c r="A38" s="8"/>
      <c r="B38" s="28"/>
      <c r="C38" s="30"/>
      <c r="D38" s="30"/>
      <c r="E38" s="30"/>
      <c r="F38" s="32" t="s">
        <v>109</v>
      </c>
      <c r="G38" s="82" t="s">
        <v>110</v>
      </c>
      <c r="H38" s="82" t="s">
        <v>3482</v>
      </c>
      <c r="I38" s="82" t="s">
        <v>274</v>
      </c>
      <c r="J38" s="48" t="s">
        <v>112</v>
      </c>
      <c r="K38" s="105" t="s">
        <v>446</v>
      </c>
    </row>
    <row r="39" s="3" customFormat="1" ht="108" customHeight="1" spans="1:11">
      <c r="A39" s="8"/>
      <c r="B39" s="28"/>
      <c r="C39" s="30"/>
      <c r="D39" s="30"/>
      <c r="E39" s="30"/>
      <c r="F39" s="32" t="s">
        <v>109</v>
      </c>
      <c r="G39" s="82" t="s">
        <v>113</v>
      </c>
      <c r="H39" s="82" t="s">
        <v>3483</v>
      </c>
      <c r="I39" s="82" t="s">
        <v>274</v>
      </c>
      <c r="J39" s="48" t="s">
        <v>107</v>
      </c>
      <c r="K39" s="368">
        <v>0.03</v>
      </c>
    </row>
    <row r="40" s="3" customFormat="1" ht="80" customHeight="1" spans="1:11">
      <c r="A40" s="8"/>
      <c r="B40" s="28"/>
      <c r="C40" s="30"/>
      <c r="D40" s="30"/>
      <c r="E40" s="30"/>
      <c r="F40" s="32" t="s">
        <v>109</v>
      </c>
      <c r="G40" s="82" t="s">
        <v>113</v>
      </c>
      <c r="H40" s="103" t="s">
        <v>3484</v>
      </c>
      <c r="I40" s="82" t="s">
        <v>274</v>
      </c>
      <c r="J40" s="48" t="s">
        <v>112</v>
      </c>
      <c r="K40" s="368">
        <v>0.95</v>
      </c>
    </row>
    <row r="41" s="3" customFormat="1" ht="80" customHeight="1" spans="1:11">
      <c r="A41" s="8"/>
      <c r="B41" s="34"/>
      <c r="C41" s="35"/>
      <c r="D41" s="35"/>
      <c r="E41" s="35"/>
      <c r="F41" s="32" t="s">
        <v>117</v>
      </c>
      <c r="G41" s="17" t="s">
        <v>118</v>
      </c>
      <c r="H41" s="32" t="s">
        <v>3485</v>
      </c>
      <c r="I41" s="82" t="s">
        <v>274</v>
      </c>
      <c r="J41" s="48" t="s">
        <v>112</v>
      </c>
      <c r="K41" s="368">
        <v>0.5</v>
      </c>
    </row>
    <row r="42" s="3" customFormat="1" ht="52" customHeight="1" spans="1:11">
      <c r="A42" s="8">
        <v>11</v>
      </c>
      <c r="B42" s="36" t="s">
        <v>462</v>
      </c>
      <c r="C42" s="29" t="s">
        <v>3486</v>
      </c>
      <c r="D42" s="29" t="s">
        <v>732</v>
      </c>
      <c r="E42" s="29" t="s">
        <v>3487</v>
      </c>
      <c r="F42" s="32" t="s">
        <v>109</v>
      </c>
      <c r="G42" s="82" t="s">
        <v>113</v>
      </c>
      <c r="H42" s="82" t="s">
        <v>2839</v>
      </c>
      <c r="I42" s="82" t="s">
        <v>274</v>
      </c>
      <c r="J42" s="48" t="s">
        <v>199</v>
      </c>
      <c r="K42" s="368">
        <v>1</v>
      </c>
    </row>
    <row r="43" s="3" customFormat="1" ht="52" customHeight="1" spans="1:11">
      <c r="A43" s="8"/>
      <c r="B43" s="28"/>
      <c r="C43" s="30"/>
      <c r="D43" s="30"/>
      <c r="E43" s="30"/>
      <c r="F43" s="32" t="s">
        <v>109</v>
      </c>
      <c r="G43" s="82" t="s">
        <v>110</v>
      </c>
      <c r="H43" s="103" t="s">
        <v>464</v>
      </c>
      <c r="I43" s="82" t="s">
        <v>274</v>
      </c>
      <c r="J43" s="48" t="s">
        <v>112</v>
      </c>
      <c r="K43" s="105" t="s">
        <v>146</v>
      </c>
    </row>
    <row r="44" s="3" customFormat="1" ht="52" customHeight="1" spans="1:11">
      <c r="A44" s="8">
        <v>12</v>
      </c>
      <c r="B44" s="46" t="s">
        <v>458</v>
      </c>
      <c r="C44" s="32" t="s">
        <v>3486</v>
      </c>
      <c r="D44" s="32" t="s">
        <v>3488</v>
      </c>
      <c r="E44" s="32" t="s">
        <v>3489</v>
      </c>
      <c r="F44" s="32" t="s">
        <v>109</v>
      </c>
      <c r="G44" s="82" t="s">
        <v>113</v>
      </c>
      <c r="H44" s="82" t="s">
        <v>2839</v>
      </c>
      <c r="I44" s="82" t="s">
        <v>274</v>
      </c>
      <c r="J44" s="48" t="s">
        <v>199</v>
      </c>
      <c r="K44" s="368">
        <v>1</v>
      </c>
    </row>
    <row r="45" s="3" customFormat="1" ht="52" customHeight="1" spans="1:11">
      <c r="A45" s="8"/>
      <c r="B45" s="46"/>
      <c r="C45" s="32"/>
      <c r="D45" s="32"/>
      <c r="E45" s="32"/>
      <c r="F45" s="32" t="s">
        <v>109</v>
      </c>
      <c r="G45" s="82" t="s">
        <v>110</v>
      </c>
      <c r="H45" s="103" t="s">
        <v>3490</v>
      </c>
      <c r="I45" s="82" t="s">
        <v>274</v>
      </c>
      <c r="J45" s="48" t="s">
        <v>112</v>
      </c>
      <c r="K45" s="105" t="s">
        <v>219</v>
      </c>
    </row>
  </sheetData>
  <mergeCells count="8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1"/>
    <mergeCell ref="A22:A23"/>
    <mergeCell ref="A24:A26"/>
    <mergeCell ref="A27:A31"/>
    <mergeCell ref="A32:A36"/>
    <mergeCell ref="A37:A41"/>
    <mergeCell ref="A42:A43"/>
    <mergeCell ref="A44:A45"/>
    <mergeCell ref="B9:B10"/>
    <mergeCell ref="B11:B12"/>
    <mergeCell ref="B13:B14"/>
    <mergeCell ref="B15:B16"/>
    <mergeCell ref="B17:B18"/>
    <mergeCell ref="B19:B21"/>
    <mergeCell ref="B22:B23"/>
    <mergeCell ref="B24:B26"/>
    <mergeCell ref="B27:B31"/>
    <mergeCell ref="B32:B36"/>
    <mergeCell ref="B37:B41"/>
    <mergeCell ref="B42:B43"/>
    <mergeCell ref="B44:B45"/>
    <mergeCell ref="C9:C10"/>
    <mergeCell ref="C11:C12"/>
    <mergeCell ref="C13:C14"/>
    <mergeCell ref="C15:C16"/>
    <mergeCell ref="C17:C18"/>
    <mergeCell ref="C19:C21"/>
    <mergeCell ref="C22:C23"/>
    <mergeCell ref="C24:C26"/>
    <mergeCell ref="C27:C31"/>
    <mergeCell ref="C32:C36"/>
    <mergeCell ref="C37:C41"/>
    <mergeCell ref="C42:C43"/>
    <mergeCell ref="C44:C45"/>
    <mergeCell ref="D9:D10"/>
    <mergeCell ref="D11:D12"/>
    <mergeCell ref="D13:D14"/>
    <mergeCell ref="D15:D16"/>
    <mergeCell ref="D17:D18"/>
    <mergeCell ref="D19:D21"/>
    <mergeCell ref="D22:D23"/>
    <mergeCell ref="D24:D26"/>
    <mergeCell ref="D27:D31"/>
    <mergeCell ref="D32:D36"/>
    <mergeCell ref="D37:D41"/>
    <mergeCell ref="D42:D43"/>
    <mergeCell ref="D44:D45"/>
    <mergeCell ref="E9:E10"/>
    <mergeCell ref="E11:E12"/>
    <mergeCell ref="E13:E14"/>
    <mergeCell ref="E15:E16"/>
    <mergeCell ref="E17:E18"/>
    <mergeCell ref="E19:E21"/>
    <mergeCell ref="E22:E23"/>
    <mergeCell ref="E24:E26"/>
    <mergeCell ref="E27:E31"/>
    <mergeCell ref="E32:E36"/>
    <mergeCell ref="E37:E41"/>
    <mergeCell ref="E42:E43"/>
    <mergeCell ref="E44:E45"/>
    <mergeCell ref="I9:I10"/>
    <mergeCell ref="J9:J10"/>
    <mergeCell ref="K9:K10"/>
  </mergeCells>
  <pageMargins left="0.75" right="0.75" top="1" bottom="1" header="0.5" footer="0.5"/>
  <pageSetup paperSize="9" scale="81" fitToHeight="0"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97"/>
  <sheetViews>
    <sheetView zoomScale="55" zoomScaleNormal="55" workbookViewId="0">
      <selection activeCell="A198" sqref="$A198:$XFD198"/>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34.77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3491</v>
      </c>
      <c r="C3" s="80"/>
      <c r="D3" s="80"/>
      <c r="E3" s="80"/>
      <c r="F3" s="10" t="s">
        <v>75</v>
      </c>
      <c r="G3" s="11" t="s">
        <v>3491</v>
      </c>
      <c r="H3" s="11"/>
      <c r="I3" s="11"/>
      <c r="J3" s="11"/>
      <c r="K3" s="39"/>
    </row>
    <row r="4" s="2" customFormat="1" ht="69" customHeight="1" spans="1:11">
      <c r="A4" s="8" t="s">
        <v>76</v>
      </c>
      <c r="B4" s="10" t="s">
        <v>77</v>
      </c>
      <c r="C4" s="12">
        <v>55</v>
      </c>
      <c r="D4" s="13"/>
      <c r="E4" s="14"/>
      <c r="F4" s="10" t="s">
        <v>78</v>
      </c>
      <c r="G4" s="11">
        <v>7</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370">
        <f>1659.375486+510+487.92+485.16+426.89+441.456643+441.75</f>
        <v>4452.552129</v>
      </c>
      <c r="D6" s="370"/>
      <c r="E6" s="370"/>
      <c r="F6" s="8" t="s">
        <v>84</v>
      </c>
      <c r="G6" s="371">
        <f>C6+C7-G7</f>
        <v>17117.552129</v>
      </c>
      <c r="H6" s="371"/>
      <c r="I6" s="371"/>
      <c r="J6" s="371"/>
      <c r="K6" s="372"/>
    </row>
    <row r="7" s="2" customFormat="1" ht="67" customHeight="1" spans="1:11">
      <c r="A7" s="19"/>
      <c r="B7" s="20" t="s">
        <v>85</v>
      </c>
      <c r="C7" s="370">
        <f>SUM(E11:E197)</f>
        <v>12676.84</v>
      </c>
      <c r="D7" s="370"/>
      <c r="E7" s="370"/>
      <c r="F7" s="8" t="s">
        <v>86</v>
      </c>
      <c r="G7" s="371">
        <f>8+3.84</f>
        <v>11.84</v>
      </c>
      <c r="H7" s="371"/>
      <c r="I7" s="371"/>
      <c r="J7" s="371"/>
      <c r="K7" s="372"/>
    </row>
    <row r="8" s="3" customFormat="1" ht="189" customHeight="1" spans="1:11">
      <c r="A8" s="21" t="s">
        <v>87</v>
      </c>
      <c r="B8" s="67" t="s">
        <v>3492</v>
      </c>
      <c r="C8" s="68"/>
      <c r="D8" s="68"/>
      <c r="E8" s="68"/>
      <c r="F8" s="68"/>
      <c r="G8" s="68"/>
      <c r="H8" s="68"/>
      <c r="I8" s="68"/>
      <c r="J8" s="68"/>
      <c r="K8" s="76"/>
    </row>
    <row r="9" s="3" customFormat="1" ht="51" customHeight="1" spans="1:11">
      <c r="A9" s="8" t="s">
        <v>1</v>
      </c>
      <c r="B9" s="20" t="s">
        <v>1185</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3493</v>
      </c>
      <c r="C11" s="29" t="s">
        <v>3494</v>
      </c>
      <c r="D11" s="30" t="s">
        <v>233</v>
      </c>
      <c r="E11" s="30">
        <v>60</v>
      </c>
      <c r="F11" s="32" t="s">
        <v>103</v>
      </c>
      <c r="G11" s="82" t="s">
        <v>104</v>
      </c>
      <c r="H11" s="82" t="s">
        <v>3495</v>
      </c>
      <c r="I11" s="82" t="s">
        <v>274</v>
      </c>
      <c r="J11" s="82" t="s">
        <v>107</v>
      </c>
      <c r="K11" s="82" t="s">
        <v>3496</v>
      </c>
    </row>
    <row r="12" s="3" customFormat="1" ht="52" customHeight="1" spans="1:11">
      <c r="A12" s="8"/>
      <c r="B12" s="28"/>
      <c r="C12" s="30"/>
      <c r="D12" s="30"/>
      <c r="E12" s="30"/>
      <c r="F12" s="32" t="s">
        <v>109</v>
      </c>
      <c r="G12" s="82" t="s">
        <v>110</v>
      </c>
      <c r="H12" s="82" t="s">
        <v>3497</v>
      </c>
      <c r="I12" s="82" t="s">
        <v>274</v>
      </c>
      <c r="J12" s="82" t="s">
        <v>112</v>
      </c>
      <c r="K12" s="82" t="s">
        <v>692</v>
      </c>
    </row>
    <row r="13" s="3" customFormat="1" ht="52" customHeight="1" spans="1:11">
      <c r="A13" s="8"/>
      <c r="B13" s="28"/>
      <c r="C13" s="30"/>
      <c r="D13" s="30"/>
      <c r="E13" s="30"/>
      <c r="F13" s="32" t="s">
        <v>109</v>
      </c>
      <c r="G13" s="82" t="s">
        <v>110</v>
      </c>
      <c r="H13" s="82" t="s">
        <v>3498</v>
      </c>
      <c r="I13" s="82" t="s">
        <v>274</v>
      </c>
      <c r="J13" s="82" t="s">
        <v>112</v>
      </c>
      <c r="K13" s="82" t="s">
        <v>692</v>
      </c>
    </row>
    <row r="14" s="3" customFormat="1" ht="52" customHeight="1" spans="1:11">
      <c r="A14" s="8"/>
      <c r="B14" s="28"/>
      <c r="C14" s="30"/>
      <c r="D14" s="30"/>
      <c r="E14" s="30"/>
      <c r="F14" s="32" t="s">
        <v>109</v>
      </c>
      <c r="G14" s="82" t="s">
        <v>115</v>
      </c>
      <c r="H14" s="82" t="s">
        <v>3499</v>
      </c>
      <c r="I14" s="82" t="s">
        <v>274</v>
      </c>
      <c r="J14" s="82" t="s">
        <v>112</v>
      </c>
      <c r="K14" s="95">
        <v>1</v>
      </c>
    </row>
    <row r="15" s="3" customFormat="1" ht="52" customHeight="1" spans="1:11">
      <c r="A15" s="8"/>
      <c r="B15" s="34"/>
      <c r="C15" s="30"/>
      <c r="D15" s="35"/>
      <c r="E15" s="35"/>
      <c r="F15" s="32" t="s">
        <v>117</v>
      </c>
      <c r="G15" s="82" t="s">
        <v>118</v>
      </c>
      <c r="H15" s="82" t="s">
        <v>3500</v>
      </c>
      <c r="I15" s="82" t="s">
        <v>274</v>
      </c>
      <c r="J15" s="82"/>
      <c r="K15" s="82" t="s">
        <v>3501</v>
      </c>
    </row>
    <row r="16" s="3" customFormat="1" ht="52" customHeight="1" spans="1:11">
      <c r="A16" s="8">
        <v>2</v>
      </c>
      <c r="B16" s="36" t="s">
        <v>3502</v>
      </c>
      <c r="C16" s="29" t="s">
        <v>3503</v>
      </c>
      <c r="D16" s="29" t="s">
        <v>3504</v>
      </c>
      <c r="E16" s="29">
        <v>2</v>
      </c>
      <c r="F16" s="32" t="s">
        <v>103</v>
      </c>
      <c r="G16" s="82" t="s">
        <v>104</v>
      </c>
      <c r="H16" s="82" t="s">
        <v>3505</v>
      </c>
      <c r="I16" s="82" t="s">
        <v>274</v>
      </c>
      <c r="J16" s="82" t="s">
        <v>107</v>
      </c>
      <c r="K16" s="82" t="s">
        <v>555</v>
      </c>
    </row>
    <row r="17" s="3" customFormat="1" ht="52" customHeight="1" spans="1:11">
      <c r="A17" s="8"/>
      <c r="B17" s="28"/>
      <c r="C17" s="30"/>
      <c r="D17" s="30"/>
      <c r="E17" s="30"/>
      <c r="F17" s="32" t="s">
        <v>109</v>
      </c>
      <c r="G17" s="82" t="s">
        <v>110</v>
      </c>
      <c r="H17" s="82" t="s">
        <v>3506</v>
      </c>
      <c r="I17" s="82" t="s">
        <v>274</v>
      </c>
      <c r="J17" s="82" t="s">
        <v>112</v>
      </c>
      <c r="K17" s="82" t="s">
        <v>3507</v>
      </c>
    </row>
    <row r="18" s="3" customFormat="1" ht="52" customHeight="1" spans="1:11">
      <c r="A18" s="8"/>
      <c r="B18" s="28"/>
      <c r="C18" s="30"/>
      <c r="D18" s="30"/>
      <c r="E18" s="30"/>
      <c r="F18" s="32" t="s">
        <v>109</v>
      </c>
      <c r="G18" s="82" t="s">
        <v>110</v>
      </c>
      <c r="H18" s="82" t="s">
        <v>3508</v>
      </c>
      <c r="I18" s="82" t="s">
        <v>274</v>
      </c>
      <c r="J18" s="82" t="s">
        <v>112</v>
      </c>
      <c r="K18" s="82" t="s">
        <v>265</v>
      </c>
    </row>
    <row r="19" s="3" customFormat="1" ht="52" customHeight="1" spans="1:11">
      <c r="A19" s="8"/>
      <c r="B19" s="28"/>
      <c r="C19" s="30"/>
      <c r="D19" s="30"/>
      <c r="E19" s="30"/>
      <c r="F19" s="32" t="s">
        <v>109</v>
      </c>
      <c r="G19" s="82" t="s">
        <v>110</v>
      </c>
      <c r="H19" s="103" t="s">
        <v>3509</v>
      </c>
      <c r="I19" s="82" t="s">
        <v>274</v>
      </c>
      <c r="J19" s="82" t="s">
        <v>112</v>
      </c>
      <c r="K19" s="82" t="s">
        <v>146</v>
      </c>
    </row>
    <row r="20" s="3" customFormat="1" ht="52" customHeight="1" spans="1:11">
      <c r="A20" s="8"/>
      <c r="B20" s="34"/>
      <c r="C20" s="35"/>
      <c r="D20" s="35"/>
      <c r="E20" s="35"/>
      <c r="F20" s="32" t="s">
        <v>117</v>
      </c>
      <c r="G20" s="17" t="s">
        <v>118</v>
      </c>
      <c r="H20" s="71" t="s">
        <v>3510</v>
      </c>
      <c r="I20" s="82" t="s">
        <v>274</v>
      </c>
      <c r="J20" s="82"/>
      <c r="K20" s="82" t="s">
        <v>3511</v>
      </c>
    </row>
    <row r="21" s="3" customFormat="1" ht="52" customHeight="1" spans="1:11">
      <c r="A21" s="8">
        <v>3</v>
      </c>
      <c r="B21" s="36" t="s">
        <v>3512</v>
      </c>
      <c r="C21" s="36" t="s">
        <v>3513</v>
      </c>
      <c r="D21" s="36" t="s">
        <v>3514</v>
      </c>
      <c r="E21" s="36">
        <v>275</v>
      </c>
      <c r="F21" s="32" t="s">
        <v>103</v>
      </c>
      <c r="G21" s="17" t="s">
        <v>104</v>
      </c>
      <c r="H21" s="32" t="s">
        <v>3505</v>
      </c>
      <c r="I21" s="82" t="s">
        <v>274</v>
      </c>
      <c r="J21" s="82" t="s">
        <v>107</v>
      </c>
      <c r="K21" s="82" t="s">
        <v>3515</v>
      </c>
    </row>
    <row r="22" s="3" customFormat="1" ht="52" customHeight="1" spans="1:11">
      <c r="A22" s="8"/>
      <c r="B22" s="28"/>
      <c r="C22" s="28"/>
      <c r="D22" s="28"/>
      <c r="E22" s="28"/>
      <c r="F22" s="32" t="s">
        <v>109</v>
      </c>
      <c r="G22" s="17" t="s">
        <v>110</v>
      </c>
      <c r="H22" s="32" t="s">
        <v>3516</v>
      </c>
      <c r="I22" s="82" t="s">
        <v>274</v>
      </c>
      <c r="J22" s="82" t="s">
        <v>112</v>
      </c>
      <c r="K22" s="82" t="s">
        <v>952</v>
      </c>
    </row>
    <row r="23" s="3" customFormat="1" ht="52" customHeight="1" spans="1:11">
      <c r="A23" s="8"/>
      <c r="B23" s="28"/>
      <c r="C23" s="28"/>
      <c r="D23" s="28"/>
      <c r="E23" s="28"/>
      <c r="F23" s="32" t="s">
        <v>109</v>
      </c>
      <c r="G23" s="17" t="s">
        <v>110</v>
      </c>
      <c r="H23" s="32" t="s">
        <v>3517</v>
      </c>
      <c r="I23" s="82" t="s">
        <v>274</v>
      </c>
      <c r="J23" s="82" t="s">
        <v>112</v>
      </c>
      <c r="K23" s="82" t="s">
        <v>3518</v>
      </c>
    </row>
    <row r="24" s="3" customFormat="1" ht="52" customHeight="1" spans="1:11">
      <c r="A24" s="8"/>
      <c r="B24" s="28"/>
      <c r="C24" s="28"/>
      <c r="D24" s="28"/>
      <c r="E24" s="28"/>
      <c r="F24" s="32" t="s">
        <v>109</v>
      </c>
      <c r="G24" s="17" t="s">
        <v>110</v>
      </c>
      <c r="H24" s="32" t="s">
        <v>3519</v>
      </c>
      <c r="I24" s="82" t="s">
        <v>274</v>
      </c>
      <c r="J24" s="82" t="s">
        <v>112</v>
      </c>
      <c r="K24" s="82" t="s">
        <v>3520</v>
      </c>
    </row>
    <row r="25" s="3" customFormat="1" ht="52" customHeight="1" spans="1:11">
      <c r="A25" s="8"/>
      <c r="B25" s="34"/>
      <c r="C25" s="34"/>
      <c r="D25" s="34"/>
      <c r="E25" s="34"/>
      <c r="F25" s="32" t="s">
        <v>117</v>
      </c>
      <c r="G25" s="17" t="s">
        <v>118</v>
      </c>
      <c r="H25" s="32" t="s">
        <v>3521</v>
      </c>
      <c r="I25" s="82" t="s">
        <v>274</v>
      </c>
      <c r="J25" s="82" t="s">
        <v>112</v>
      </c>
      <c r="K25" s="82" t="s">
        <v>3522</v>
      </c>
    </row>
    <row r="26" s="3" customFormat="1" ht="52" customHeight="1" spans="1:11">
      <c r="A26" s="8">
        <v>4</v>
      </c>
      <c r="B26" s="36" t="s">
        <v>3523</v>
      </c>
      <c r="C26" s="36" t="s">
        <v>3524</v>
      </c>
      <c r="D26" s="36" t="s">
        <v>3514</v>
      </c>
      <c r="E26" s="36">
        <v>349</v>
      </c>
      <c r="F26" s="32" t="s">
        <v>103</v>
      </c>
      <c r="G26" s="17" t="s">
        <v>104</v>
      </c>
      <c r="H26" s="32" t="s">
        <v>3505</v>
      </c>
      <c r="I26" s="82" t="s">
        <v>274</v>
      </c>
      <c r="J26" s="82" t="s">
        <v>107</v>
      </c>
      <c r="K26" s="82" t="s">
        <v>3525</v>
      </c>
    </row>
    <row r="27" s="3" customFormat="1" ht="52" customHeight="1" spans="1:11">
      <c r="A27" s="8"/>
      <c r="B27" s="28"/>
      <c r="C27" s="28"/>
      <c r="D27" s="28"/>
      <c r="E27" s="28"/>
      <c r="F27" s="32" t="s">
        <v>109</v>
      </c>
      <c r="G27" s="17" t="s">
        <v>110</v>
      </c>
      <c r="H27" s="32" t="s">
        <v>3526</v>
      </c>
      <c r="I27" s="82" t="s">
        <v>274</v>
      </c>
      <c r="J27" s="82" t="s">
        <v>112</v>
      </c>
      <c r="K27" s="82" t="s">
        <v>719</v>
      </c>
    </row>
    <row r="28" s="3" customFormat="1" ht="52" customHeight="1" spans="1:11">
      <c r="A28" s="8"/>
      <c r="B28" s="28"/>
      <c r="C28" s="28"/>
      <c r="D28" s="28"/>
      <c r="E28" s="28"/>
      <c r="F28" s="32" t="s">
        <v>109</v>
      </c>
      <c r="G28" s="17" t="s">
        <v>110</v>
      </c>
      <c r="H28" s="32" t="s">
        <v>3527</v>
      </c>
      <c r="I28" s="82" t="s">
        <v>274</v>
      </c>
      <c r="J28" s="82" t="s">
        <v>112</v>
      </c>
      <c r="K28" s="82" t="s">
        <v>500</v>
      </c>
    </row>
    <row r="29" s="3" customFormat="1" ht="52" customHeight="1" spans="1:11">
      <c r="A29" s="8"/>
      <c r="B29" s="28"/>
      <c r="C29" s="28"/>
      <c r="D29" s="28"/>
      <c r="E29" s="28"/>
      <c r="F29" s="32" t="s">
        <v>109</v>
      </c>
      <c r="G29" s="17" t="s">
        <v>110</v>
      </c>
      <c r="H29" s="32" t="s">
        <v>3528</v>
      </c>
      <c r="I29" s="82" t="s">
        <v>274</v>
      </c>
      <c r="J29" s="82" t="s">
        <v>112</v>
      </c>
      <c r="K29" s="82" t="s">
        <v>536</v>
      </c>
    </row>
    <row r="30" s="3" customFormat="1" ht="52" customHeight="1" spans="1:11">
      <c r="A30" s="8"/>
      <c r="B30" s="34"/>
      <c r="C30" s="34"/>
      <c r="D30" s="34"/>
      <c r="E30" s="34"/>
      <c r="F30" s="32" t="s">
        <v>117</v>
      </c>
      <c r="G30" s="17" t="s">
        <v>118</v>
      </c>
      <c r="H30" s="32" t="s">
        <v>3529</v>
      </c>
      <c r="I30" s="82" t="s">
        <v>274</v>
      </c>
      <c r="J30" s="82" t="s">
        <v>112</v>
      </c>
      <c r="K30" s="82" t="s">
        <v>3530</v>
      </c>
    </row>
    <row r="31" s="3" customFormat="1" ht="52" customHeight="1" spans="1:11">
      <c r="A31" s="8">
        <v>5</v>
      </c>
      <c r="B31" s="36" t="s">
        <v>3531</v>
      </c>
      <c r="C31" s="36" t="s">
        <v>3532</v>
      </c>
      <c r="D31" s="36" t="s">
        <v>233</v>
      </c>
      <c r="E31" s="36">
        <v>18</v>
      </c>
      <c r="F31" s="32" t="s">
        <v>103</v>
      </c>
      <c r="G31" s="17" t="s">
        <v>104</v>
      </c>
      <c r="H31" s="32" t="s">
        <v>3533</v>
      </c>
      <c r="I31" s="82" t="s">
        <v>274</v>
      </c>
      <c r="J31" s="82" t="s">
        <v>107</v>
      </c>
      <c r="K31" s="82" t="s">
        <v>3344</v>
      </c>
    </row>
    <row r="32" s="3" customFormat="1" ht="52" customHeight="1" spans="1:11">
      <c r="A32" s="8"/>
      <c r="B32" s="28"/>
      <c r="C32" s="28"/>
      <c r="D32" s="28"/>
      <c r="E32" s="28"/>
      <c r="F32" s="32" t="s">
        <v>109</v>
      </c>
      <c r="G32" s="17" t="s">
        <v>110</v>
      </c>
      <c r="H32" s="32" t="s">
        <v>165</v>
      </c>
      <c r="I32" s="82" t="s">
        <v>274</v>
      </c>
      <c r="J32" s="82" t="s">
        <v>199</v>
      </c>
      <c r="K32" s="82" t="s">
        <v>289</v>
      </c>
    </row>
    <row r="33" s="3" customFormat="1" ht="52" customHeight="1" spans="1:11">
      <c r="A33" s="8"/>
      <c r="B33" s="28"/>
      <c r="C33" s="28"/>
      <c r="D33" s="28"/>
      <c r="E33" s="28"/>
      <c r="F33" s="32" t="s">
        <v>109</v>
      </c>
      <c r="G33" s="17" t="s">
        <v>110</v>
      </c>
      <c r="H33" s="32" t="s">
        <v>3534</v>
      </c>
      <c r="I33" s="82" t="s">
        <v>274</v>
      </c>
      <c r="J33" s="82" t="s">
        <v>112</v>
      </c>
      <c r="K33" s="82" t="s">
        <v>3535</v>
      </c>
    </row>
    <row r="34" s="3" customFormat="1" ht="52" customHeight="1" spans="1:11">
      <c r="A34" s="8"/>
      <c r="B34" s="28"/>
      <c r="C34" s="28"/>
      <c r="D34" s="28"/>
      <c r="E34" s="28"/>
      <c r="F34" s="32" t="s">
        <v>109</v>
      </c>
      <c r="G34" s="17" t="s">
        <v>110</v>
      </c>
      <c r="H34" s="32" t="s">
        <v>3536</v>
      </c>
      <c r="I34" s="82" t="s">
        <v>274</v>
      </c>
      <c r="J34" s="82" t="s">
        <v>107</v>
      </c>
      <c r="K34" s="82" t="s">
        <v>3537</v>
      </c>
    </row>
    <row r="35" s="3" customFormat="1" ht="52" customHeight="1" spans="1:11">
      <c r="A35" s="8"/>
      <c r="B35" s="34"/>
      <c r="C35" s="34"/>
      <c r="D35" s="34"/>
      <c r="E35" s="34"/>
      <c r="F35" s="32" t="s">
        <v>117</v>
      </c>
      <c r="G35" s="17" t="s">
        <v>118</v>
      </c>
      <c r="H35" s="32" t="s">
        <v>3538</v>
      </c>
      <c r="I35" s="82" t="s">
        <v>274</v>
      </c>
      <c r="J35" s="82"/>
      <c r="K35" s="82" t="s">
        <v>3538</v>
      </c>
    </row>
    <row r="36" s="3" customFormat="1" ht="52" customHeight="1" spans="1:11">
      <c r="A36" s="8">
        <v>6</v>
      </c>
      <c r="B36" s="46" t="s">
        <v>3539</v>
      </c>
      <c r="C36" s="46" t="s">
        <v>3540</v>
      </c>
      <c r="D36" s="46" t="s">
        <v>233</v>
      </c>
      <c r="E36" s="46">
        <v>4</v>
      </c>
      <c r="F36" s="32" t="s">
        <v>103</v>
      </c>
      <c r="G36" s="17" t="s">
        <v>104</v>
      </c>
      <c r="H36" s="32" t="s">
        <v>3541</v>
      </c>
      <c r="I36" s="82" t="s">
        <v>274</v>
      </c>
      <c r="J36" s="82" t="s">
        <v>107</v>
      </c>
      <c r="K36" s="82" t="s">
        <v>555</v>
      </c>
    </row>
    <row r="37" s="3" customFormat="1" ht="52" customHeight="1" spans="1:11">
      <c r="A37" s="8"/>
      <c r="B37" s="46"/>
      <c r="C37" s="46"/>
      <c r="D37" s="46"/>
      <c r="E37" s="46"/>
      <c r="F37" s="32" t="s">
        <v>109</v>
      </c>
      <c r="G37" s="17" t="s">
        <v>110</v>
      </c>
      <c r="H37" s="32" t="s">
        <v>3542</v>
      </c>
      <c r="I37" s="82" t="s">
        <v>274</v>
      </c>
      <c r="J37" s="82" t="s">
        <v>112</v>
      </c>
      <c r="K37" s="82" t="s">
        <v>347</v>
      </c>
    </row>
    <row r="38" s="3" customFormat="1" ht="52" customHeight="1" spans="1:11">
      <c r="A38" s="8"/>
      <c r="B38" s="46"/>
      <c r="C38" s="46"/>
      <c r="D38" s="46"/>
      <c r="E38" s="46"/>
      <c r="F38" s="32" t="s">
        <v>109</v>
      </c>
      <c r="G38" s="17" t="s">
        <v>110</v>
      </c>
      <c r="H38" s="32" t="s">
        <v>3543</v>
      </c>
      <c r="I38" s="82" t="s">
        <v>274</v>
      </c>
      <c r="J38" s="82" t="s">
        <v>112</v>
      </c>
      <c r="K38" s="82" t="s">
        <v>2342</v>
      </c>
    </row>
    <row r="39" s="3" customFormat="1" ht="52" customHeight="1" spans="1:11">
      <c r="A39" s="8"/>
      <c r="B39" s="46"/>
      <c r="C39" s="46"/>
      <c r="D39" s="46"/>
      <c r="E39" s="46"/>
      <c r="F39" s="32" t="s">
        <v>109</v>
      </c>
      <c r="G39" s="17" t="s">
        <v>110</v>
      </c>
      <c r="H39" s="32" t="s">
        <v>3544</v>
      </c>
      <c r="I39" s="82" t="s">
        <v>274</v>
      </c>
      <c r="J39" s="82" t="s">
        <v>112</v>
      </c>
      <c r="K39" s="82" t="s">
        <v>2830</v>
      </c>
    </row>
    <row r="40" s="3" customFormat="1" ht="52" customHeight="1" spans="1:11">
      <c r="A40" s="8"/>
      <c r="B40" s="46"/>
      <c r="C40" s="46"/>
      <c r="D40" s="46"/>
      <c r="E40" s="46"/>
      <c r="F40" s="32" t="s">
        <v>117</v>
      </c>
      <c r="G40" s="17" t="s">
        <v>118</v>
      </c>
      <c r="H40" s="32" t="s">
        <v>3545</v>
      </c>
      <c r="I40" s="82" t="s">
        <v>274</v>
      </c>
      <c r="J40" s="82"/>
      <c r="K40" s="82" t="s">
        <v>3546</v>
      </c>
    </row>
    <row r="41" s="3" customFormat="1" ht="52" customHeight="1" spans="1:11">
      <c r="A41" s="8">
        <v>7</v>
      </c>
      <c r="B41" s="46" t="s">
        <v>3547</v>
      </c>
      <c r="C41" s="46" t="s">
        <v>3548</v>
      </c>
      <c r="D41" s="46" t="s">
        <v>3514</v>
      </c>
      <c r="E41" s="46">
        <v>100</v>
      </c>
      <c r="F41" s="32" t="s">
        <v>103</v>
      </c>
      <c r="G41" s="17" t="s">
        <v>104</v>
      </c>
      <c r="H41" s="32" t="s">
        <v>3505</v>
      </c>
      <c r="I41" s="82" t="s">
        <v>274</v>
      </c>
      <c r="J41" s="82" t="s">
        <v>107</v>
      </c>
      <c r="K41" s="82" t="s">
        <v>253</v>
      </c>
    </row>
    <row r="42" s="3" customFormat="1" ht="52" customHeight="1" spans="1:11">
      <c r="A42" s="8"/>
      <c r="B42" s="46"/>
      <c r="C42" s="46"/>
      <c r="D42" s="46"/>
      <c r="E42" s="46"/>
      <c r="F42" s="32" t="s">
        <v>109</v>
      </c>
      <c r="G42" s="17" t="s">
        <v>110</v>
      </c>
      <c r="H42" s="32" t="s">
        <v>3549</v>
      </c>
      <c r="I42" s="82" t="s">
        <v>274</v>
      </c>
      <c r="J42" s="82" t="s">
        <v>112</v>
      </c>
      <c r="K42" s="82" t="s">
        <v>241</v>
      </c>
    </row>
    <row r="43" s="3" customFormat="1" ht="52" customHeight="1" spans="1:11">
      <c r="A43" s="8"/>
      <c r="B43" s="46"/>
      <c r="C43" s="46"/>
      <c r="D43" s="46"/>
      <c r="E43" s="46"/>
      <c r="F43" s="32" t="s">
        <v>109</v>
      </c>
      <c r="G43" s="17" t="s">
        <v>110</v>
      </c>
      <c r="H43" s="32" t="s">
        <v>3550</v>
      </c>
      <c r="I43" s="82" t="s">
        <v>274</v>
      </c>
      <c r="J43" s="82" t="s">
        <v>112</v>
      </c>
      <c r="K43" s="82" t="s">
        <v>241</v>
      </c>
    </row>
    <row r="44" s="3" customFormat="1" ht="52" customHeight="1" spans="1:11">
      <c r="A44" s="8"/>
      <c r="B44" s="46"/>
      <c r="C44" s="46"/>
      <c r="D44" s="46"/>
      <c r="E44" s="46"/>
      <c r="F44" s="32" t="s">
        <v>109</v>
      </c>
      <c r="G44" s="17" t="s">
        <v>110</v>
      </c>
      <c r="H44" s="32" t="s">
        <v>3551</v>
      </c>
      <c r="I44" s="82" t="s">
        <v>274</v>
      </c>
      <c r="J44" s="82" t="s">
        <v>112</v>
      </c>
      <c r="K44" s="82" t="s">
        <v>3552</v>
      </c>
    </row>
    <row r="45" s="3" customFormat="1" ht="52" customHeight="1" spans="1:11">
      <c r="A45" s="8"/>
      <c r="B45" s="46"/>
      <c r="C45" s="46"/>
      <c r="D45" s="46"/>
      <c r="E45" s="46"/>
      <c r="F45" s="32" t="s">
        <v>117</v>
      </c>
      <c r="G45" s="17" t="s">
        <v>118</v>
      </c>
      <c r="H45" s="32" t="s">
        <v>3553</v>
      </c>
      <c r="I45" s="82" t="s">
        <v>274</v>
      </c>
      <c r="J45" s="82" t="s">
        <v>112</v>
      </c>
      <c r="K45" s="82" t="s">
        <v>2117</v>
      </c>
    </row>
    <row r="46" s="3" customFormat="1" ht="52" customHeight="1" spans="1:11">
      <c r="A46" s="8">
        <v>8</v>
      </c>
      <c r="B46" s="46" t="s">
        <v>3554</v>
      </c>
      <c r="C46" s="46" t="s">
        <v>3555</v>
      </c>
      <c r="D46" s="46" t="s">
        <v>3556</v>
      </c>
      <c r="E46" s="46">
        <v>5</v>
      </c>
      <c r="F46" s="32" t="s">
        <v>103</v>
      </c>
      <c r="G46" s="17" t="s">
        <v>104</v>
      </c>
      <c r="H46" s="32" t="s">
        <v>3505</v>
      </c>
      <c r="I46" s="82" t="s">
        <v>274</v>
      </c>
      <c r="J46" s="82" t="s">
        <v>107</v>
      </c>
      <c r="K46" s="82" t="s">
        <v>571</v>
      </c>
    </row>
    <row r="47" s="3" customFormat="1" ht="52" customHeight="1" spans="1:11">
      <c r="A47" s="8"/>
      <c r="B47" s="46"/>
      <c r="C47" s="46"/>
      <c r="D47" s="46"/>
      <c r="E47" s="46"/>
      <c r="F47" s="32" t="s">
        <v>109</v>
      </c>
      <c r="G47" s="17" t="s">
        <v>110</v>
      </c>
      <c r="H47" s="32" t="s">
        <v>3557</v>
      </c>
      <c r="I47" s="82" t="s">
        <v>274</v>
      </c>
      <c r="J47" s="82" t="s">
        <v>112</v>
      </c>
      <c r="K47" s="82" t="s">
        <v>719</v>
      </c>
    </row>
    <row r="48" s="3" customFormat="1" ht="52" customHeight="1" spans="1:11">
      <c r="A48" s="8"/>
      <c r="B48" s="46"/>
      <c r="C48" s="46"/>
      <c r="D48" s="46"/>
      <c r="E48" s="46"/>
      <c r="F48" s="32" t="s">
        <v>109</v>
      </c>
      <c r="G48" s="17" t="s">
        <v>110</v>
      </c>
      <c r="H48" s="32" t="s">
        <v>3558</v>
      </c>
      <c r="I48" s="82" t="s">
        <v>274</v>
      </c>
      <c r="J48" s="82" t="s">
        <v>112</v>
      </c>
      <c r="K48" s="82" t="s">
        <v>2052</v>
      </c>
    </row>
    <row r="49" s="3" customFormat="1" ht="52" customHeight="1" spans="1:11">
      <c r="A49" s="8"/>
      <c r="B49" s="46"/>
      <c r="C49" s="46"/>
      <c r="D49" s="46"/>
      <c r="E49" s="46"/>
      <c r="F49" s="32" t="s">
        <v>109</v>
      </c>
      <c r="G49" s="17" t="s">
        <v>110</v>
      </c>
      <c r="H49" s="32" t="s">
        <v>3559</v>
      </c>
      <c r="I49" s="82" t="s">
        <v>274</v>
      </c>
      <c r="J49" s="82" t="s">
        <v>112</v>
      </c>
      <c r="K49" s="82" t="s">
        <v>418</v>
      </c>
    </row>
    <row r="50" s="3" customFormat="1" ht="52" customHeight="1" spans="1:11">
      <c r="A50" s="8"/>
      <c r="B50" s="46"/>
      <c r="C50" s="46"/>
      <c r="D50" s="46"/>
      <c r="E50" s="46"/>
      <c r="F50" s="32" t="s">
        <v>117</v>
      </c>
      <c r="G50" s="17" t="s">
        <v>118</v>
      </c>
      <c r="H50" s="32" t="s">
        <v>3560</v>
      </c>
      <c r="I50" s="82" t="s">
        <v>274</v>
      </c>
      <c r="J50" s="82"/>
      <c r="K50" s="82" t="s">
        <v>3561</v>
      </c>
    </row>
    <row r="51" s="3" customFormat="1" ht="52" customHeight="1" spans="1:11">
      <c r="A51" s="8">
        <v>9</v>
      </c>
      <c r="B51" s="46" t="s">
        <v>3562</v>
      </c>
      <c r="C51" s="46" t="s">
        <v>3563</v>
      </c>
      <c r="D51" s="46" t="s">
        <v>3564</v>
      </c>
      <c r="E51" s="46">
        <v>9.84</v>
      </c>
      <c r="F51" s="32" t="s">
        <v>103</v>
      </c>
      <c r="G51" s="17" t="s">
        <v>104</v>
      </c>
      <c r="H51" s="32" t="s">
        <v>3505</v>
      </c>
      <c r="I51" s="82" t="s">
        <v>274</v>
      </c>
      <c r="J51" s="82" t="s">
        <v>107</v>
      </c>
      <c r="K51" s="82" t="s">
        <v>3565</v>
      </c>
    </row>
    <row r="52" s="3" customFormat="1" ht="52" customHeight="1" spans="1:11">
      <c r="A52" s="8"/>
      <c r="B52" s="46"/>
      <c r="C52" s="46"/>
      <c r="D52" s="46"/>
      <c r="E52" s="46"/>
      <c r="F52" s="32" t="s">
        <v>109</v>
      </c>
      <c r="G52" s="17" t="s">
        <v>110</v>
      </c>
      <c r="H52" s="32" t="s">
        <v>3506</v>
      </c>
      <c r="I52" s="82" t="s">
        <v>274</v>
      </c>
      <c r="J52" s="82" t="s">
        <v>112</v>
      </c>
      <c r="K52" s="82" t="s">
        <v>3566</v>
      </c>
    </row>
    <row r="53" s="3" customFormat="1" ht="52" customHeight="1" spans="1:11">
      <c r="A53" s="8"/>
      <c r="B53" s="46"/>
      <c r="C53" s="46"/>
      <c r="D53" s="46"/>
      <c r="E53" s="46"/>
      <c r="F53" s="32" t="s">
        <v>109</v>
      </c>
      <c r="G53" s="17" t="s">
        <v>110</v>
      </c>
      <c r="H53" s="32" t="s">
        <v>3567</v>
      </c>
      <c r="I53" s="82" t="s">
        <v>274</v>
      </c>
      <c r="J53" s="82" t="s">
        <v>112</v>
      </c>
      <c r="K53" s="82" t="s">
        <v>1127</v>
      </c>
    </row>
    <row r="54" s="3" customFormat="1" ht="52" customHeight="1" spans="1:11">
      <c r="A54" s="8"/>
      <c r="B54" s="46"/>
      <c r="C54" s="46"/>
      <c r="D54" s="46"/>
      <c r="E54" s="46"/>
      <c r="F54" s="32" t="s">
        <v>109</v>
      </c>
      <c r="G54" s="17" t="s">
        <v>110</v>
      </c>
      <c r="H54" s="32" t="s">
        <v>3509</v>
      </c>
      <c r="I54" s="82" t="s">
        <v>274</v>
      </c>
      <c r="J54" s="82" t="s">
        <v>112</v>
      </c>
      <c r="K54" s="82" t="s">
        <v>146</v>
      </c>
    </row>
    <row r="55" s="3" customFormat="1" ht="52" customHeight="1" spans="1:11">
      <c r="A55" s="8"/>
      <c r="B55" s="46"/>
      <c r="C55" s="46"/>
      <c r="D55" s="46"/>
      <c r="E55" s="46"/>
      <c r="F55" s="32" t="s">
        <v>117</v>
      </c>
      <c r="G55" s="17" t="s">
        <v>118</v>
      </c>
      <c r="H55" s="32" t="s">
        <v>3568</v>
      </c>
      <c r="I55" s="82" t="s">
        <v>274</v>
      </c>
      <c r="J55" s="82"/>
      <c r="K55" s="82" t="s">
        <v>3569</v>
      </c>
    </row>
    <row r="56" s="3" customFormat="1" ht="52" customHeight="1" spans="1:11">
      <c r="A56" s="8">
        <v>10</v>
      </c>
      <c r="B56" s="46" t="s">
        <v>3570</v>
      </c>
      <c r="C56" s="46" t="s">
        <v>3571</v>
      </c>
      <c r="D56" s="46" t="s">
        <v>3514</v>
      </c>
      <c r="E56" s="46">
        <v>10</v>
      </c>
      <c r="F56" s="32" t="s">
        <v>103</v>
      </c>
      <c r="G56" s="17" t="s">
        <v>104</v>
      </c>
      <c r="H56" s="32" t="s">
        <v>3505</v>
      </c>
      <c r="I56" s="82" t="s">
        <v>274</v>
      </c>
      <c r="J56" s="82" t="s">
        <v>107</v>
      </c>
      <c r="K56" s="82" t="s">
        <v>136</v>
      </c>
    </row>
    <row r="57" s="3" customFormat="1" ht="52" customHeight="1" spans="1:11">
      <c r="A57" s="8"/>
      <c r="B57" s="46"/>
      <c r="C57" s="46"/>
      <c r="D57" s="46"/>
      <c r="E57" s="46"/>
      <c r="F57" s="32" t="s">
        <v>109</v>
      </c>
      <c r="G57" s="17" t="s">
        <v>110</v>
      </c>
      <c r="H57" s="32" t="s">
        <v>3572</v>
      </c>
      <c r="I57" s="82" t="s">
        <v>274</v>
      </c>
      <c r="J57" s="82" t="s">
        <v>112</v>
      </c>
      <c r="K57" s="82" t="s">
        <v>1355</v>
      </c>
    </row>
    <row r="58" s="3" customFormat="1" ht="52" customHeight="1" spans="1:11">
      <c r="A58" s="8"/>
      <c r="B58" s="46"/>
      <c r="C58" s="46"/>
      <c r="D58" s="46"/>
      <c r="E58" s="46"/>
      <c r="F58" s="32" t="s">
        <v>109</v>
      </c>
      <c r="G58" s="17" t="s">
        <v>110</v>
      </c>
      <c r="H58" s="32" t="s">
        <v>3573</v>
      </c>
      <c r="I58" s="82" t="s">
        <v>274</v>
      </c>
      <c r="J58" s="82" t="s">
        <v>112</v>
      </c>
      <c r="K58" s="82" t="s">
        <v>1370</v>
      </c>
    </row>
    <row r="59" s="3" customFormat="1" ht="52" customHeight="1" spans="1:11">
      <c r="A59" s="8"/>
      <c r="B59" s="46"/>
      <c r="C59" s="46"/>
      <c r="D59" s="46"/>
      <c r="E59" s="46"/>
      <c r="F59" s="32" t="s">
        <v>109</v>
      </c>
      <c r="G59" s="17" t="s">
        <v>110</v>
      </c>
      <c r="H59" s="32" t="s">
        <v>3574</v>
      </c>
      <c r="I59" s="82" t="s">
        <v>274</v>
      </c>
      <c r="J59" s="82" t="s">
        <v>112</v>
      </c>
      <c r="K59" s="82" t="s">
        <v>1355</v>
      </c>
    </row>
    <row r="60" s="3" customFormat="1" ht="52" customHeight="1" spans="1:11">
      <c r="A60" s="8"/>
      <c r="B60" s="46"/>
      <c r="C60" s="46"/>
      <c r="D60" s="46"/>
      <c r="E60" s="46"/>
      <c r="F60" s="32" t="s">
        <v>117</v>
      </c>
      <c r="G60" s="17" t="s">
        <v>118</v>
      </c>
      <c r="H60" s="32" t="s">
        <v>3575</v>
      </c>
      <c r="I60" s="82" t="s">
        <v>274</v>
      </c>
      <c r="J60" s="82"/>
      <c r="K60" s="82" t="s">
        <v>3576</v>
      </c>
    </row>
    <row r="61" s="3" customFormat="1" ht="52" customHeight="1" spans="1:11">
      <c r="A61" s="8">
        <v>11</v>
      </c>
      <c r="B61" s="46" t="s">
        <v>3577</v>
      </c>
      <c r="C61" s="46" t="s">
        <v>3578</v>
      </c>
      <c r="D61" s="46" t="s">
        <v>3579</v>
      </c>
      <c r="E61" s="46">
        <v>360</v>
      </c>
      <c r="F61" s="32" t="s">
        <v>103</v>
      </c>
      <c r="G61" s="17" t="s">
        <v>104</v>
      </c>
      <c r="H61" s="32" t="s">
        <v>3580</v>
      </c>
      <c r="I61" s="82" t="s">
        <v>274</v>
      </c>
      <c r="J61" s="82" t="s">
        <v>107</v>
      </c>
      <c r="K61" s="82" t="s">
        <v>3581</v>
      </c>
    </row>
    <row r="62" s="3" customFormat="1" ht="52" customHeight="1" spans="1:11">
      <c r="A62" s="8"/>
      <c r="B62" s="46"/>
      <c r="C62" s="46"/>
      <c r="D62" s="46"/>
      <c r="E62" s="46"/>
      <c r="F62" s="32" t="s">
        <v>109</v>
      </c>
      <c r="G62" s="17" t="s">
        <v>110</v>
      </c>
      <c r="H62" s="32" t="s">
        <v>3582</v>
      </c>
      <c r="I62" s="82" t="s">
        <v>274</v>
      </c>
      <c r="J62" s="82" t="s">
        <v>199</v>
      </c>
      <c r="K62" s="82" t="s">
        <v>500</v>
      </c>
    </row>
    <row r="63" s="3" customFormat="1" ht="52" customHeight="1" spans="1:11">
      <c r="A63" s="8"/>
      <c r="B63" s="46"/>
      <c r="C63" s="46"/>
      <c r="D63" s="46"/>
      <c r="E63" s="46"/>
      <c r="F63" s="32" t="s">
        <v>109</v>
      </c>
      <c r="G63" s="17" t="s">
        <v>110</v>
      </c>
      <c r="H63" s="32" t="s">
        <v>3583</v>
      </c>
      <c r="I63" s="82" t="s">
        <v>274</v>
      </c>
      <c r="J63" s="82" t="s">
        <v>107</v>
      </c>
      <c r="K63" s="82" t="s">
        <v>3584</v>
      </c>
    </row>
    <row r="64" s="3" customFormat="1" ht="52" customHeight="1" spans="1:11">
      <c r="A64" s="8"/>
      <c r="B64" s="46"/>
      <c r="C64" s="46"/>
      <c r="D64" s="46"/>
      <c r="E64" s="46"/>
      <c r="F64" s="32" t="s">
        <v>109</v>
      </c>
      <c r="G64" s="17" t="s">
        <v>113</v>
      </c>
      <c r="H64" s="32" t="s">
        <v>3585</v>
      </c>
      <c r="I64" s="82" t="s">
        <v>274</v>
      </c>
      <c r="J64" s="82" t="s">
        <v>199</v>
      </c>
      <c r="K64" s="95">
        <v>1</v>
      </c>
    </row>
    <row r="65" s="3" customFormat="1" ht="52" customHeight="1" spans="1:11">
      <c r="A65" s="8"/>
      <c r="B65" s="46"/>
      <c r="C65" s="46"/>
      <c r="D65" s="46"/>
      <c r="E65" s="46"/>
      <c r="F65" s="32" t="s">
        <v>117</v>
      </c>
      <c r="G65" s="17" t="s">
        <v>118</v>
      </c>
      <c r="H65" s="32" t="s">
        <v>3586</v>
      </c>
      <c r="I65" s="82" t="s">
        <v>274</v>
      </c>
      <c r="J65" s="82"/>
      <c r="K65" s="82" t="s">
        <v>3587</v>
      </c>
    </row>
    <row r="66" s="3" customFormat="1" ht="52" customHeight="1" spans="1:11">
      <c r="A66" s="8">
        <v>12</v>
      </c>
      <c r="B66" s="46" t="s">
        <v>3588</v>
      </c>
      <c r="C66" s="46" t="s">
        <v>3589</v>
      </c>
      <c r="D66" s="46" t="s">
        <v>233</v>
      </c>
      <c r="E66" s="46">
        <v>40</v>
      </c>
      <c r="F66" s="32" t="s">
        <v>103</v>
      </c>
      <c r="G66" s="17" t="s">
        <v>104</v>
      </c>
      <c r="H66" s="32" t="s">
        <v>3505</v>
      </c>
      <c r="I66" s="82" t="s">
        <v>274</v>
      </c>
      <c r="J66" s="82" t="s">
        <v>107</v>
      </c>
      <c r="K66" s="82" t="s">
        <v>1190</v>
      </c>
    </row>
    <row r="67" s="3" customFormat="1" ht="52" customHeight="1" spans="1:11">
      <c r="A67" s="8"/>
      <c r="B67" s="46"/>
      <c r="C67" s="46"/>
      <c r="D67" s="46"/>
      <c r="E67" s="46"/>
      <c r="F67" s="32" t="s">
        <v>109</v>
      </c>
      <c r="G67" s="17" t="s">
        <v>113</v>
      </c>
      <c r="H67" s="32" t="s">
        <v>1385</v>
      </c>
      <c r="I67" s="82" t="s">
        <v>274</v>
      </c>
      <c r="J67" s="82" t="s">
        <v>199</v>
      </c>
      <c r="K67" s="95">
        <v>1</v>
      </c>
    </row>
    <row r="68" s="3" customFormat="1" ht="52" customHeight="1" spans="1:11">
      <c r="A68" s="8"/>
      <c r="B68" s="46"/>
      <c r="C68" s="46"/>
      <c r="D68" s="46"/>
      <c r="E68" s="46"/>
      <c r="F68" s="32" t="s">
        <v>109</v>
      </c>
      <c r="G68" s="17" t="s">
        <v>115</v>
      </c>
      <c r="H68" s="32" t="s">
        <v>3590</v>
      </c>
      <c r="I68" s="82" t="s">
        <v>274</v>
      </c>
      <c r="J68" s="82" t="s">
        <v>199</v>
      </c>
      <c r="K68" s="95">
        <v>1</v>
      </c>
    </row>
    <row r="69" s="3" customFormat="1" ht="52" customHeight="1" spans="1:11">
      <c r="A69" s="8"/>
      <c r="B69" s="46"/>
      <c r="C69" s="46"/>
      <c r="D69" s="46"/>
      <c r="E69" s="46"/>
      <c r="F69" s="32" t="s">
        <v>109</v>
      </c>
      <c r="G69" s="17" t="s">
        <v>110</v>
      </c>
      <c r="H69" s="32" t="s">
        <v>3591</v>
      </c>
      <c r="I69" s="82" t="s">
        <v>274</v>
      </c>
      <c r="J69" s="82" t="s">
        <v>199</v>
      </c>
      <c r="K69" s="95">
        <v>1</v>
      </c>
    </row>
    <row r="70" s="3" customFormat="1" ht="52" customHeight="1" spans="1:11">
      <c r="A70" s="8"/>
      <c r="B70" s="46"/>
      <c r="C70" s="46"/>
      <c r="D70" s="46"/>
      <c r="E70" s="46"/>
      <c r="F70" s="32" t="s">
        <v>117</v>
      </c>
      <c r="G70" s="17" t="s">
        <v>118</v>
      </c>
      <c r="H70" s="32" t="s">
        <v>3592</v>
      </c>
      <c r="I70" s="82" t="s">
        <v>274</v>
      </c>
      <c r="J70" s="82"/>
      <c r="K70" s="82" t="s">
        <v>3593</v>
      </c>
    </row>
    <row r="71" s="3" customFormat="1" ht="52" customHeight="1" spans="1:11">
      <c r="A71" s="8">
        <v>13</v>
      </c>
      <c r="B71" s="46" t="s">
        <v>3594</v>
      </c>
      <c r="C71" s="46" t="s">
        <v>3595</v>
      </c>
      <c r="D71" s="46" t="s">
        <v>3596</v>
      </c>
      <c r="E71" s="46">
        <v>3</v>
      </c>
      <c r="F71" s="32" t="s">
        <v>103</v>
      </c>
      <c r="G71" s="17" t="s">
        <v>104</v>
      </c>
      <c r="H71" s="32" t="s">
        <v>3505</v>
      </c>
      <c r="I71" s="82" t="s">
        <v>274</v>
      </c>
      <c r="J71" s="82" t="s">
        <v>107</v>
      </c>
      <c r="K71" s="82" t="s">
        <v>1277</v>
      </c>
    </row>
    <row r="72" s="3" customFormat="1" ht="52" customHeight="1" spans="1:11">
      <c r="A72" s="8"/>
      <c r="B72" s="46"/>
      <c r="C72" s="46"/>
      <c r="D72" s="46"/>
      <c r="E72" s="46"/>
      <c r="F72" s="32" t="s">
        <v>109</v>
      </c>
      <c r="G72" s="17" t="s">
        <v>110</v>
      </c>
      <c r="H72" s="32" t="s">
        <v>3597</v>
      </c>
      <c r="I72" s="82" t="s">
        <v>274</v>
      </c>
      <c r="J72" s="82" t="s">
        <v>112</v>
      </c>
      <c r="K72" s="82" t="s">
        <v>2406</v>
      </c>
    </row>
    <row r="73" s="3" customFormat="1" ht="52" customHeight="1" spans="1:11">
      <c r="A73" s="8"/>
      <c r="B73" s="46"/>
      <c r="C73" s="46"/>
      <c r="D73" s="46"/>
      <c r="E73" s="46"/>
      <c r="F73" s="32" t="s">
        <v>109</v>
      </c>
      <c r="G73" s="17" t="s">
        <v>110</v>
      </c>
      <c r="H73" s="32" t="s">
        <v>3598</v>
      </c>
      <c r="I73" s="82" t="s">
        <v>274</v>
      </c>
      <c r="J73" s="82" t="s">
        <v>112</v>
      </c>
      <c r="K73" s="82" t="s">
        <v>3599</v>
      </c>
    </row>
    <row r="74" s="3" customFormat="1" ht="52" customHeight="1" spans="1:11">
      <c r="A74" s="8"/>
      <c r="B74" s="46"/>
      <c r="C74" s="46"/>
      <c r="D74" s="46"/>
      <c r="E74" s="46"/>
      <c r="F74" s="32" t="s">
        <v>109</v>
      </c>
      <c r="G74" s="17" t="s">
        <v>110</v>
      </c>
      <c r="H74" s="32" t="s">
        <v>3600</v>
      </c>
      <c r="I74" s="82" t="s">
        <v>274</v>
      </c>
      <c r="J74" s="82" t="s">
        <v>112</v>
      </c>
      <c r="K74" s="82" t="s">
        <v>3599</v>
      </c>
    </row>
    <row r="75" s="3" customFormat="1" ht="52" customHeight="1" spans="1:11">
      <c r="A75" s="8"/>
      <c r="B75" s="46"/>
      <c r="C75" s="46"/>
      <c r="D75" s="46"/>
      <c r="E75" s="46"/>
      <c r="F75" s="32" t="s">
        <v>117</v>
      </c>
      <c r="G75" s="17" t="s">
        <v>118</v>
      </c>
      <c r="H75" s="32" t="s">
        <v>3601</v>
      </c>
      <c r="I75" s="82" t="s">
        <v>274</v>
      </c>
      <c r="J75" s="82" t="s">
        <v>112</v>
      </c>
      <c r="K75" s="82" t="s">
        <v>2830</v>
      </c>
    </row>
    <row r="76" s="3" customFormat="1" ht="52" customHeight="1" spans="1:11">
      <c r="A76" s="8">
        <v>14</v>
      </c>
      <c r="B76" s="46" t="s">
        <v>3602</v>
      </c>
      <c r="C76" s="46" t="s">
        <v>3603</v>
      </c>
      <c r="D76" s="46" t="s">
        <v>3514</v>
      </c>
      <c r="E76" s="46">
        <v>350</v>
      </c>
      <c r="F76" s="32" t="s">
        <v>103</v>
      </c>
      <c r="G76" s="17" t="s">
        <v>104</v>
      </c>
      <c r="H76" s="32" t="s">
        <v>3604</v>
      </c>
      <c r="I76" s="82" t="s">
        <v>274</v>
      </c>
      <c r="J76" s="82" t="s">
        <v>107</v>
      </c>
      <c r="K76" s="82" t="s">
        <v>3605</v>
      </c>
    </row>
    <row r="77" s="3" customFormat="1" ht="52" customHeight="1" spans="1:11">
      <c r="A77" s="8"/>
      <c r="B77" s="46"/>
      <c r="C77" s="46"/>
      <c r="D77" s="46"/>
      <c r="E77" s="46"/>
      <c r="F77" s="32" t="s">
        <v>109</v>
      </c>
      <c r="G77" s="17" t="s">
        <v>110</v>
      </c>
      <c r="H77" s="32" t="s">
        <v>3606</v>
      </c>
      <c r="I77" s="82" t="s">
        <v>274</v>
      </c>
      <c r="J77" s="82" t="s">
        <v>112</v>
      </c>
      <c r="K77" s="82" t="s">
        <v>822</v>
      </c>
    </row>
    <row r="78" s="3" customFormat="1" ht="52" customHeight="1" spans="1:11">
      <c r="A78" s="8"/>
      <c r="B78" s="46"/>
      <c r="C78" s="46"/>
      <c r="D78" s="46"/>
      <c r="E78" s="46"/>
      <c r="F78" s="32" t="s">
        <v>109</v>
      </c>
      <c r="G78" s="17" t="s">
        <v>110</v>
      </c>
      <c r="H78" s="32" t="s">
        <v>3607</v>
      </c>
      <c r="I78" s="82" t="s">
        <v>274</v>
      </c>
      <c r="J78" s="82" t="s">
        <v>112</v>
      </c>
      <c r="K78" s="82" t="s">
        <v>3608</v>
      </c>
    </row>
    <row r="79" s="3" customFormat="1" ht="52" customHeight="1" spans="1:11">
      <c r="A79" s="8"/>
      <c r="B79" s="46"/>
      <c r="C79" s="46"/>
      <c r="D79" s="46"/>
      <c r="E79" s="46"/>
      <c r="F79" s="32" t="s">
        <v>109</v>
      </c>
      <c r="G79" s="17" t="s">
        <v>110</v>
      </c>
      <c r="H79" s="32" t="s">
        <v>3609</v>
      </c>
      <c r="I79" s="82" t="s">
        <v>274</v>
      </c>
      <c r="J79" s="82" t="s">
        <v>112</v>
      </c>
      <c r="K79" s="82" t="s">
        <v>500</v>
      </c>
    </row>
    <row r="80" s="3" customFormat="1" ht="52" customHeight="1" spans="1:11">
      <c r="A80" s="8"/>
      <c r="B80" s="46"/>
      <c r="C80" s="46"/>
      <c r="D80" s="46"/>
      <c r="E80" s="46"/>
      <c r="F80" s="32" t="s">
        <v>117</v>
      </c>
      <c r="G80" s="17" t="s">
        <v>118</v>
      </c>
      <c r="H80" s="32" t="s">
        <v>3610</v>
      </c>
      <c r="I80" s="82" t="s">
        <v>274</v>
      </c>
      <c r="J80" s="82" t="s">
        <v>112</v>
      </c>
      <c r="K80" s="82" t="s">
        <v>3611</v>
      </c>
    </row>
    <row r="81" s="3" customFormat="1" ht="52" customHeight="1" spans="1:11">
      <c r="A81" s="8">
        <v>15</v>
      </c>
      <c r="B81" s="46" t="s">
        <v>992</v>
      </c>
      <c r="C81" s="46" t="s">
        <v>3612</v>
      </c>
      <c r="D81" s="46" t="s">
        <v>3613</v>
      </c>
      <c r="E81" s="46">
        <v>13</v>
      </c>
      <c r="F81" s="32" t="s">
        <v>103</v>
      </c>
      <c r="G81" s="17" t="s">
        <v>104</v>
      </c>
      <c r="H81" s="32" t="s">
        <v>3614</v>
      </c>
      <c r="I81" s="82" t="s">
        <v>274</v>
      </c>
      <c r="J81" s="82" t="s">
        <v>199</v>
      </c>
      <c r="K81" s="82" t="s">
        <v>3615</v>
      </c>
    </row>
    <row r="82" s="3" customFormat="1" ht="87" customHeight="1" spans="1:11">
      <c r="A82" s="8"/>
      <c r="B82" s="46"/>
      <c r="C82" s="46"/>
      <c r="D82" s="46"/>
      <c r="E82" s="46"/>
      <c r="F82" s="32" t="s">
        <v>103</v>
      </c>
      <c r="G82" s="17" t="s">
        <v>104</v>
      </c>
      <c r="H82" s="32" t="s">
        <v>3616</v>
      </c>
      <c r="I82" s="82" t="s">
        <v>274</v>
      </c>
      <c r="J82" s="82" t="s">
        <v>199</v>
      </c>
      <c r="K82" s="82" t="s">
        <v>3615</v>
      </c>
    </row>
    <row r="83" s="3" customFormat="1" ht="52" customHeight="1" spans="1:11">
      <c r="A83" s="8"/>
      <c r="B83" s="46"/>
      <c r="C83" s="46"/>
      <c r="D83" s="46"/>
      <c r="E83" s="46"/>
      <c r="F83" s="32" t="s">
        <v>109</v>
      </c>
      <c r="G83" s="17" t="s">
        <v>110</v>
      </c>
      <c r="H83" s="32" t="s">
        <v>1121</v>
      </c>
      <c r="I83" s="82" t="s">
        <v>274</v>
      </c>
      <c r="J83" s="82" t="s">
        <v>199</v>
      </c>
      <c r="K83" s="82" t="s">
        <v>1886</v>
      </c>
    </row>
    <row r="84" s="3" customFormat="1" ht="52" customHeight="1" spans="1:11">
      <c r="A84" s="8"/>
      <c r="B84" s="46"/>
      <c r="C84" s="46"/>
      <c r="D84" s="46"/>
      <c r="E84" s="46"/>
      <c r="F84" s="32" t="s">
        <v>109</v>
      </c>
      <c r="G84" s="17" t="s">
        <v>113</v>
      </c>
      <c r="H84" s="32" t="s">
        <v>457</v>
      </c>
      <c r="I84" s="82" t="s">
        <v>274</v>
      </c>
      <c r="J84" s="82" t="s">
        <v>199</v>
      </c>
      <c r="K84" s="95">
        <v>1</v>
      </c>
    </row>
    <row r="85" s="3" customFormat="1" ht="52" customHeight="1" spans="1:11">
      <c r="A85" s="8"/>
      <c r="B85" s="46"/>
      <c r="C85" s="46"/>
      <c r="D85" s="46"/>
      <c r="E85" s="46"/>
      <c r="F85" s="32" t="s">
        <v>117</v>
      </c>
      <c r="G85" s="17" t="s">
        <v>118</v>
      </c>
      <c r="H85" s="32" t="s">
        <v>3617</v>
      </c>
      <c r="I85" s="82" t="s">
        <v>274</v>
      </c>
      <c r="J85" s="82"/>
      <c r="K85" s="82" t="s">
        <v>3618</v>
      </c>
    </row>
    <row r="86" s="3" customFormat="1" ht="52" customHeight="1" spans="1:11">
      <c r="A86" s="8">
        <v>16</v>
      </c>
      <c r="B86" s="46" t="s">
        <v>3619</v>
      </c>
      <c r="C86" s="46" t="s">
        <v>3620</v>
      </c>
      <c r="D86" s="46" t="s">
        <v>3621</v>
      </c>
      <c r="E86" s="46">
        <v>10</v>
      </c>
      <c r="F86" s="32" t="s">
        <v>103</v>
      </c>
      <c r="G86" s="17" t="s">
        <v>104</v>
      </c>
      <c r="H86" s="32" t="s">
        <v>3622</v>
      </c>
      <c r="I86" s="82" t="s">
        <v>274</v>
      </c>
      <c r="J86" s="82" t="s">
        <v>107</v>
      </c>
      <c r="K86" s="82" t="s">
        <v>1277</v>
      </c>
    </row>
    <row r="87" s="3" customFormat="1" ht="52" customHeight="1" spans="1:11">
      <c r="A87" s="8"/>
      <c r="B87" s="46"/>
      <c r="C87" s="46"/>
      <c r="D87" s="46"/>
      <c r="E87" s="46"/>
      <c r="F87" s="32" t="s">
        <v>109</v>
      </c>
      <c r="G87" s="17" t="s">
        <v>110</v>
      </c>
      <c r="H87" s="32" t="s">
        <v>3623</v>
      </c>
      <c r="I87" s="82" t="s">
        <v>274</v>
      </c>
      <c r="J87" s="82" t="s">
        <v>112</v>
      </c>
      <c r="K87" s="82" t="s">
        <v>3624</v>
      </c>
    </row>
    <row r="88" s="3" customFormat="1" ht="52" customHeight="1" spans="1:11">
      <c r="A88" s="8"/>
      <c r="B88" s="46"/>
      <c r="C88" s="46"/>
      <c r="D88" s="46"/>
      <c r="E88" s="46"/>
      <c r="F88" s="32" t="s">
        <v>109</v>
      </c>
      <c r="G88" s="17" t="s">
        <v>110</v>
      </c>
      <c r="H88" s="32" t="s">
        <v>3625</v>
      </c>
      <c r="I88" s="82" t="s">
        <v>274</v>
      </c>
      <c r="J88" s="82" t="s">
        <v>112</v>
      </c>
      <c r="K88" s="82" t="s">
        <v>3448</v>
      </c>
    </row>
    <row r="89" s="3" customFormat="1" ht="52" customHeight="1" spans="1:11">
      <c r="A89" s="8"/>
      <c r="B89" s="46"/>
      <c r="C89" s="46"/>
      <c r="D89" s="46"/>
      <c r="E89" s="46"/>
      <c r="F89" s="32" t="s">
        <v>109</v>
      </c>
      <c r="G89" s="17" t="s">
        <v>110</v>
      </c>
      <c r="H89" s="32" t="s">
        <v>3626</v>
      </c>
      <c r="I89" s="82" t="s">
        <v>274</v>
      </c>
      <c r="J89" s="82" t="s">
        <v>112</v>
      </c>
      <c r="K89" s="82" t="s">
        <v>3627</v>
      </c>
    </row>
    <row r="90" s="3" customFormat="1" ht="52" customHeight="1" spans="1:11">
      <c r="A90" s="8"/>
      <c r="B90" s="46"/>
      <c r="C90" s="46"/>
      <c r="D90" s="46"/>
      <c r="E90" s="46"/>
      <c r="F90" s="32" t="s">
        <v>117</v>
      </c>
      <c r="G90" s="17" t="s">
        <v>118</v>
      </c>
      <c r="H90" s="32" t="s">
        <v>3628</v>
      </c>
      <c r="I90" s="82" t="s">
        <v>274</v>
      </c>
      <c r="J90" s="82"/>
      <c r="K90" s="82" t="s">
        <v>3629</v>
      </c>
    </row>
    <row r="91" s="3" customFormat="1" ht="52" customHeight="1" spans="1:11">
      <c r="A91" s="8">
        <v>17</v>
      </c>
      <c r="B91" s="46" t="s">
        <v>3630</v>
      </c>
      <c r="C91" s="46" t="s">
        <v>3631</v>
      </c>
      <c r="D91" s="46" t="s">
        <v>3632</v>
      </c>
      <c r="E91" s="46">
        <v>20</v>
      </c>
      <c r="F91" s="32" t="s">
        <v>103</v>
      </c>
      <c r="G91" s="17" t="s">
        <v>103</v>
      </c>
      <c r="H91" s="32" t="s">
        <v>3505</v>
      </c>
      <c r="I91" s="82" t="s">
        <v>274</v>
      </c>
      <c r="J91" s="82" t="s">
        <v>107</v>
      </c>
      <c r="K91" s="82" t="s">
        <v>415</v>
      </c>
    </row>
    <row r="92" s="3" customFormat="1" ht="52" customHeight="1" spans="1:11">
      <c r="A92" s="8"/>
      <c r="B92" s="46"/>
      <c r="C92" s="46"/>
      <c r="D92" s="46"/>
      <c r="E92" s="46"/>
      <c r="F92" s="32" t="s">
        <v>109</v>
      </c>
      <c r="G92" s="17" t="s">
        <v>113</v>
      </c>
      <c r="H92" s="32" t="s">
        <v>1385</v>
      </c>
      <c r="I92" s="82" t="s">
        <v>274</v>
      </c>
      <c r="J92" s="82" t="s">
        <v>199</v>
      </c>
      <c r="K92" s="95">
        <v>1</v>
      </c>
    </row>
    <row r="93" s="3" customFormat="1" ht="52" customHeight="1" spans="1:11">
      <c r="A93" s="8"/>
      <c r="B93" s="46"/>
      <c r="C93" s="46"/>
      <c r="D93" s="46"/>
      <c r="E93" s="46"/>
      <c r="F93" s="32" t="s">
        <v>109</v>
      </c>
      <c r="G93" s="17" t="s">
        <v>115</v>
      </c>
      <c r="H93" s="32" t="s">
        <v>2587</v>
      </c>
      <c r="I93" s="82" t="s">
        <v>274</v>
      </c>
      <c r="J93" s="82" t="s">
        <v>199</v>
      </c>
      <c r="K93" s="95">
        <v>1</v>
      </c>
    </row>
    <row r="94" s="3" customFormat="1" ht="52" customHeight="1" spans="1:11">
      <c r="A94" s="8"/>
      <c r="B94" s="46"/>
      <c r="C94" s="46"/>
      <c r="D94" s="46"/>
      <c r="E94" s="46"/>
      <c r="F94" s="32" t="s">
        <v>109</v>
      </c>
      <c r="G94" s="17" t="s">
        <v>115</v>
      </c>
      <c r="H94" s="32" t="s">
        <v>279</v>
      </c>
      <c r="I94" s="82" t="s">
        <v>274</v>
      </c>
      <c r="J94" s="82" t="s">
        <v>199</v>
      </c>
      <c r="K94" s="95">
        <v>1</v>
      </c>
    </row>
    <row r="95" s="3" customFormat="1" ht="52" customHeight="1" spans="1:11">
      <c r="A95" s="8"/>
      <c r="B95" s="46"/>
      <c r="C95" s="46"/>
      <c r="D95" s="46"/>
      <c r="E95" s="46"/>
      <c r="F95" s="32" t="s">
        <v>117</v>
      </c>
      <c r="G95" s="17" t="s">
        <v>118</v>
      </c>
      <c r="H95" s="32" t="s">
        <v>3601</v>
      </c>
      <c r="I95" s="82" t="s">
        <v>274</v>
      </c>
      <c r="J95" s="82" t="s">
        <v>112</v>
      </c>
      <c r="K95" s="82" t="s">
        <v>2117</v>
      </c>
    </row>
    <row r="96" s="3" customFormat="1" ht="52" customHeight="1" spans="1:11">
      <c r="A96" s="8">
        <v>18</v>
      </c>
      <c r="B96" s="46" t="s">
        <v>3633</v>
      </c>
      <c r="C96" s="46" t="s">
        <v>3634</v>
      </c>
      <c r="D96" s="46" t="s">
        <v>3514</v>
      </c>
      <c r="E96" s="46">
        <v>200</v>
      </c>
      <c r="F96" s="32" t="s">
        <v>103</v>
      </c>
      <c r="G96" s="17" t="s">
        <v>104</v>
      </c>
      <c r="H96" s="32" t="s">
        <v>3635</v>
      </c>
      <c r="I96" s="82" t="s">
        <v>274</v>
      </c>
      <c r="J96" s="82" t="s">
        <v>107</v>
      </c>
      <c r="K96" s="82" t="s">
        <v>194</v>
      </c>
    </row>
    <row r="97" s="3" customFormat="1" ht="52" customHeight="1" spans="1:11">
      <c r="A97" s="8"/>
      <c r="B97" s="46"/>
      <c r="C97" s="46"/>
      <c r="D97" s="46"/>
      <c r="E97" s="46"/>
      <c r="F97" s="32" t="s">
        <v>109</v>
      </c>
      <c r="G97" s="17" t="s">
        <v>110</v>
      </c>
      <c r="H97" s="32" t="s">
        <v>3636</v>
      </c>
      <c r="I97" s="82" t="s">
        <v>274</v>
      </c>
      <c r="J97" s="82" t="s">
        <v>112</v>
      </c>
      <c r="K97" s="82" t="s">
        <v>2640</v>
      </c>
    </row>
    <row r="98" s="3" customFormat="1" ht="52" customHeight="1" spans="1:11">
      <c r="A98" s="8"/>
      <c r="B98" s="46"/>
      <c r="C98" s="46"/>
      <c r="D98" s="46"/>
      <c r="E98" s="46"/>
      <c r="F98" s="32" t="s">
        <v>109</v>
      </c>
      <c r="G98" s="17" t="s">
        <v>110</v>
      </c>
      <c r="H98" s="32" t="s">
        <v>3637</v>
      </c>
      <c r="I98" s="82" t="s">
        <v>274</v>
      </c>
      <c r="J98" s="82" t="s">
        <v>112</v>
      </c>
      <c r="K98" s="82" t="s">
        <v>196</v>
      </c>
    </row>
    <row r="99" s="3" customFormat="1" ht="52" customHeight="1" spans="1:11">
      <c r="A99" s="8"/>
      <c r="B99" s="46"/>
      <c r="C99" s="46"/>
      <c r="D99" s="46"/>
      <c r="E99" s="46"/>
      <c r="F99" s="32" t="s">
        <v>109</v>
      </c>
      <c r="G99" s="17" t="s">
        <v>115</v>
      </c>
      <c r="H99" s="32" t="s">
        <v>279</v>
      </c>
      <c r="I99" s="82" t="s">
        <v>274</v>
      </c>
      <c r="J99" s="82" t="s">
        <v>199</v>
      </c>
      <c r="K99" s="95">
        <v>1</v>
      </c>
    </row>
    <row r="100" s="3" customFormat="1" ht="52" customHeight="1" spans="1:11">
      <c r="A100" s="8"/>
      <c r="B100" s="46"/>
      <c r="C100" s="46"/>
      <c r="D100" s="46"/>
      <c r="E100" s="46"/>
      <c r="F100" s="32" t="s">
        <v>117</v>
      </c>
      <c r="G100" s="17" t="s">
        <v>118</v>
      </c>
      <c r="H100" s="32" t="s">
        <v>3610</v>
      </c>
      <c r="I100" s="82" t="s">
        <v>274</v>
      </c>
      <c r="J100" s="82" t="s">
        <v>112</v>
      </c>
      <c r="K100" s="82" t="s">
        <v>3611</v>
      </c>
    </row>
    <row r="101" s="3" customFormat="1" ht="52" customHeight="1" spans="1:11">
      <c r="A101" s="8">
        <v>19</v>
      </c>
      <c r="B101" s="46" t="s">
        <v>3638</v>
      </c>
      <c r="C101" s="46" t="s">
        <v>3639</v>
      </c>
      <c r="D101" s="46" t="s">
        <v>3640</v>
      </c>
      <c r="E101" s="278">
        <v>7300</v>
      </c>
      <c r="F101" s="32" t="s">
        <v>103</v>
      </c>
      <c r="G101" s="17" t="s">
        <v>104</v>
      </c>
      <c r="H101" s="32" t="s">
        <v>3505</v>
      </c>
      <c r="I101" s="82" t="s">
        <v>274</v>
      </c>
      <c r="J101" s="82" t="s">
        <v>1025</v>
      </c>
      <c r="K101" s="82" t="s">
        <v>3641</v>
      </c>
    </row>
    <row r="102" s="3" customFormat="1" ht="52" customHeight="1" spans="1:11">
      <c r="A102" s="8"/>
      <c r="B102" s="46"/>
      <c r="C102" s="46"/>
      <c r="D102" s="46"/>
      <c r="E102" s="46"/>
      <c r="F102" s="32" t="s">
        <v>109</v>
      </c>
      <c r="G102" s="17" t="s">
        <v>110</v>
      </c>
      <c r="H102" s="32" t="s">
        <v>3642</v>
      </c>
      <c r="I102" s="82" t="s">
        <v>274</v>
      </c>
      <c r="J102" s="82" t="s">
        <v>1025</v>
      </c>
      <c r="K102" s="82" t="s">
        <v>3643</v>
      </c>
    </row>
    <row r="103" s="3" customFormat="1" ht="52" customHeight="1" spans="1:11">
      <c r="A103" s="8"/>
      <c r="B103" s="46"/>
      <c r="C103" s="46"/>
      <c r="D103" s="46"/>
      <c r="E103" s="46"/>
      <c r="F103" s="32" t="s">
        <v>109</v>
      </c>
      <c r="G103" s="17" t="s">
        <v>110</v>
      </c>
      <c r="H103" s="32" t="s">
        <v>2700</v>
      </c>
      <c r="I103" s="82" t="s">
        <v>274</v>
      </c>
      <c r="J103" s="82" t="s">
        <v>199</v>
      </c>
      <c r="K103" s="95" t="s">
        <v>3644</v>
      </c>
    </row>
    <row r="104" s="3" customFormat="1" ht="52" customHeight="1" spans="1:11">
      <c r="A104" s="8"/>
      <c r="B104" s="46"/>
      <c r="C104" s="46"/>
      <c r="D104" s="46"/>
      <c r="E104" s="46"/>
      <c r="F104" s="32" t="s">
        <v>109</v>
      </c>
      <c r="G104" s="17" t="s">
        <v>115</v>
      </c>
      <c r="H104" s="32" t="s">
        <v>3645</v>
      </c>
      <c r="I104" s="82" t="s">
        <v>274</v>
      </c>
      <c r="J104" s="82" t="s">
        <v>112</v>
      </c>
      <c r="K104" s="95" t="s">
        <v>3646</v>
      </c>
    </row>
    <row r="105" s="3" customFormat="1" ht="52" customHeight="1" spans="1:11">
      <c r="A105" s="8"/>
      <c r="B105" s="46"/>
      <c r="C105" s="46"/>
      <c r="D105" s="46"/>
      <c r="E105" s="46"/>
      <c r="F105" s="32" t="s">
        <v>117</v>
      </c>
      <c r="G105" s="17" t="s">
        <v>118</v>
      </c>
      <c r="H105" s="32" t="s">
        <v>3647</v>
      </c>
      <c r="I105" s="82" t="s">
        <v>274</v>
      </c>
      <c r="J105" s="82"/>
      <c r="K105" s="82" t="s">
        <v>3648</v>
      </c>
    </row>
    <row r="106" s="3" customFormat="1" ht="76" customHeight="1" spans="1:11">
      <c r="A106" s="8">
        <v>20</v>
      </c>
      <c r="B106" s="46" t="s">
        <v>3649</v>
      </c>
      <c r="C106" s="32" t="s">
        <v>3650</v>
      </c>
      <c r="D106" s="32" t="s">
        <v>3651</v>
      </c>
      <c r="E106" s="205">
        <v>2633</v>
      </c>
      <c r="F106" s="32" t="s">
        <v>103</v>
      </c>
      <c r="G106" s="82" t="s">
        <v>104</v>
      </c>
      <c r="H106" s="82" t="s">
        <v>3652</v>
      </c>
      <c r="I106" s="82" t="s">
        <v>106</v>
      </c>
      <c r="J106" s="82" t="s">
        <v>107</v>
      </c>
      <c r="K106" s="82" t="s">
        <v>3653</v>
      </c>
    </row>
    <row r="107" s="3" customFormat="1" ht="76" customHeight="1" spans="1:11">
      <c r="A107" s="8"/>
      <c r="B107" s="46"/>
      <c r="C107" s="32"/>
      <c r="D107" s="32"/>
      <c r="E107" s="32"/>
      <c r="F107" s="32" t="s">
        <v>109</v>
      </c>
      <c r="G107" s="82" t="s">
        <v>110</v>
      </c>
      <c r="H107" s="264" t="s">
        <v>3654</v>
      </c>
      <c r="I107" s="82" t="s">
        <v>106</v>
      </c>
      <c r="J107" s="82" t="s">
        <v>107</v>
      </c>
      <c r="K107" s="82" t="s">
        <v>3655</v>
      </c>
    </row>
    <row r="108" s="3" customFormat="1" ht="76" customHeight="1" spans="1:11">
      <c r="A108" s="8"/>
      <c r="B108" s="46"/>
      <c r="C108" s="32"/>
      <c r="D108" s="32"/>
      <c r="E108" s="32"/>
      <c r="F108" s="32" t="s">
        <v>109</v>
      </c>
      <c r="G108" s="82" t="s">
        <v>110</v>
      </c>
      <c r="H108" s="264" t="s">
        <v>3656</v>
      </c>
      <c r="I108" s="82" t="s">
        <v>106</v>
      </c>
      <c r="J108" s="82" t="s">
        <v>107</v>
      </c>
      <c r="K108" s="82" t="s">
        <v>3657</v>
      </c>
    </row>
    <row r="109" s="3" customFormat="1" ht="76" customHeight="1" spans="1:11">
      <c r="A109" s="8"/>
      <c r="B109" s="46"/>
      <c r="C109" s="32"/>
      <c r="D109" s="32"/>
      <c r="E109" s="32"/>
      <c r="F109" s="32" t="s">
        <v>109</v>
      </c>
      <c r="G109" s="82" t="s">
        <v>110</v>
      </c>
      <c r="H109" s="264" t="s">
        <v>989</v>
      </c>
      <c r="I109" s="82" t="s">
        <v>106</v>
      </c>
      <c r="J109" s="82" t="s">
        <v>166</v>
      </c>
      <c r="K109" s="82">
        <v>1</v>
      </c>
    </row>
    <row r="110" s="3" customFormat="1" ht="76" customHeight="1" spans="1:11">
      <c r="A110" s="8"/>
      <c r="B110" s="46"/>
      <c r="C110" s="32"/>
      <c r="D110" s="32"/>
      <c r="E110" s="32"/>
      <c r="F110" s="32" t="s">
        <v>117</v>
      </c>
      <c r="G110" s="82" t="s">
        <v>118</v>
      </c>
      <c r="H110" s="103" t="s">
        <v>3658</v>
      </c>
      <c r="I110" s="82" t="s">
        <v>106</v>
      </c>
      <c r="J110" s="82" t="s">
        <v>107</v>
      </c>
      <c r="K110" s="82" t="s">
        <v>1272</v>
      </c>
    </row>
    <row r="111" s="3" customFormat="1" ht="52" customHeight="1" spans="1:11">
      <c r="A111" s="8">
        <v>21</v>
      </c>
      <c r="B111" s="46" t="s">
        <v>3659</v>
      </c>
      <c r="C111" s="32" t="s">
        <v>3660</v>
      </c>
      <c r="D111" s="32" t="s">
        <v>3661</v>
      </c>
      <c r="E111" s="205">
        <v>198</v>
      </c>
      <c r="F111" s="32" t="s">
        <v>103</v>
      </c>
      <c r="G111" s="82" t="s">
        <v>104</v>
      </c>
      <c r="H111" s="82" t="s">
        <v>3652</v>
      </c>
      <c r="I111" s="82" t="s">
        <v>106</v>
      </c>
      <c r="J111" s="82" t="s">
        <v>107</v>
      </c>
      <c r="K111" s="82" t="s">
        <v>3662</v>
      </c>
    </row>
    <row r="112" s="3" customFormat="1" ht="52" customHeight="1" spans="1:11">
      <c r="A112" s="8"/>
      <c r="B112" s="46"/>
      <c r="C112" s="32"/>
      <c r="D112" s="32"/>
      <c r="E112" s="32"/>
      <c r="F112" s="32" t="s">
        <v>109</v>
      </c>
      <c r="G112" s="82" t="s">
        <v>110</v>
      </c>
      <c r="H112" s="82" t="s">
        <v>3663</v>
      </c>
      <c r="I112" s="82" t="s">
        <v>106</v>
      </c>
      <c r="J112" s="78" t="s">
        <v>112</v>
      </c>
      <c r="K112" s="82" t="s">
        <v>1536</v>
      </c>
    </row>
    <row r="113" s="3" customFormat="1" ht="52" customHeight="1" spans="1:11">
      <c r="A113" s="8"/>
      <c r="B113" s="46"/>
      <c r="C113" s="32"/>
      <c r="D113" s="32"/>
      <c r="E113" s="32"/>
      <c r="F113" s="32" t="s">
        <v>109</v>
      </c>
      <c r="G113" s="82" t="s">
        <v>110</v>
      </c>
      <c r="H113" s="82" t="s">
        <v>3664</v>
      </c>
      <c r="I113" s="82" t="s">
        <v>106</v>
      </c>
      <c r="J113" s="78" t="s">
        <v>112</v>
      </c>
      <c r="K113" s="82" t="s">
        <v>3665</v>
      </c>
    </row>
    <row r="114" s="3" customFormat="1" ht="52" customHeight="1" spans="1:11">
      <c r="A114" s="8"/>
      <c r="B114" s="46"/>
      <c r="C114" s="32"/>
      <c r="D114" s="32"/>
      <c r="E114" s="32"/>
      <c r="F114" s="32" t="s">
        <v>109</v>
      </c>
      <c r="G114" s="82" t="s">
        <v>110</v>
      </c>
      <c r="H114" s="103" t="s">
        <v>3666</v>
      </c>
      <c r="I114" s="82" t="s">
        <v>106</v>
      </c>
      <c r="J114" s="78" t="s">
        <v>112</v>
      </c>
      <c r="K114" s="82" t="s">
        <v>3417</v>
      </c>
    </row>
    <row r="115" s="3" customFormat="1" ht="52" customHeight="1" spans="1:11">
      <c r="A115" s="8"/>
      <c r="B115" s="46"/>
      <c r="C115" s="32"/>
      <c r="D115" s="32"/>
      <c r="E115" s="32"/>
      <c r="F115" s="32" t="s">
        <v>117</v>
      </c>
      <c r="G115" s="82" t="s">
        <v>118</v>
      </c>
      <c r="H115" s="71" t="s">
        <v>3667</v>
      </c>
      <c r="I115" s="82" t="s">
        <v>106</v>
      </c>
      <c r="J115" s="78" t="s">
        <v>112</v>
      </c>
      <c r="K115" s="82" t="s">
        <v>3668</v>
      </c>
    </row>
    <row r="116" s="3" customFormat="1" ht="52" customHeight="1" spans="1:11">
      <c r="A116" s="8">
        <v>22</v>
      </c>
      <c r="B116" s="46" t="s">
        <v>3669</v>
      </c>
      <c r="C116" s="32" t="s">
        <v>3670</v>
      </c>
      <c r="D116" s="32" t="s">
        <v>3661</v>
      </c>
      <c r="E116" s="205">
        <v>20</v>
      </c>
      <c r="F116" s="32" t="s">
        <v>103</v>
      </c>
      <c r="G116" s="82" t="s">
        <v>104</v>
      </c>
      <c r="H116" s="82" t="s">
        <v>3652</v>
      </c>
      <c r="I116" s="82" t="s">
        <v>106</v>
      </c>
      <c r="J116" s="82" t="s">
        <v>107</v>
      </c>
      <c r="K116" s="82" t="s">
        <v>3671</v>
      </c>
    </row>
    <row r="117" s="3" customFormat="1" ht="52" customHeight="1" spans="1:11">
      <c r="A117" s="8"/>
      <c r="B117" s="46"/>
      <c r="C117" s="32"/>
      <c r="D117" s="32"/>
      <c r="E117" s="32"/>
      <c r="F117" s="32" t="s">
        <v>109</v>
      </c>
      <c r="G117" s="82" t="s">
        <v>110</v>
      </c>
      <c r="H117" s="82" t="s">
        <v>3663</v>
      </c>
      <c r="I117" s="82" t="s">
        <v>106</v>
      </c>
      <c r="J117" s="78" t="s">
        <v>112</v>
      </c>
      <c r="K117" s="82" t="s">
        <v>1517</v>
      </c>
    </row>
    <row r="118" s="3" customFormat="1" ht="52" customHeight="1" spans="1:11">
      <c r="A118" s="8"/>
      <c r="B118" s="46"/>
      <c r="C118" s="32"/>
      <c r="D118" s="32"/>
      <c r="E118" s="32"/>
      <c r="F118" s="32" t="s">
        <v>109</v>
      </c>
      <c r="G118" s="82" t="s">
        <v>110</v>
      </c>
      <c r="H118" s="82" t="s">
        <v>3664</v>
      </c>
      <c r="I118" s="82" t="s">
        <v>106</v>
      </c>
      <c r="J118" s="78" t="s">
        <v>112</v>
      </c>
      <c r="K118" s="82" t="s">
        <v>3627</v>
      </c>
    </row>
    <row r="119" s="3" customFormat="1" ht="52" customHeight="1" spans="1:11">
      <c r="A119" s="8"/>
      <c r="B119" s="46"/>
      <c r="C119" s="32"/>
      <c r="D119" s="32"/>
      <c r="E119" s="32"/>
      <c r="F119" s="32" t="s">
        <v>109</v>
      </c>
      <c r="G119" s="82" t="s">
        <v>110</v>
      </c>
      <c r="H119" s="103" t="s">
        <v>3666</v>
      </c>
      <c r="I119" s="82" t="s">
        <v>106</v>
      </c>
      <c r="J119" s="78" t="s">
        <v>112</v>
      </c>
      <c r="K119" s="82" t="s">
        <v>456</v>
      </c>
    </row>
    <row r="120" s="3" customFormat="1" ht="52" customHeight="1" spans="1:11">
      <c r="A120" s="8"/>
      <c r="B120" s="46"/>
      <c r="C120" s="32"/>
      <c r="D120" s="32"/>
      <c r="E120" s="32"/>
      <c r="F120" s="32" t="s">
        <v>117</v>
      </c>
      <c r="G120" s="82" t="s">
        <v>118</v>
      </c>
      <c r="H120" s="71" t="s">
        <v>3667</v>
      </c>
      <c r="I120" s="82" t="s">
        <v>106</v>
      </c>
      <c r="J120" s="78" t="s">
        <v>112</v>
      </c>
      <c r="K120" s="82" t="s">
        <v>2052</v>
      </c>
    </row>
    <row r="121" s="3" customFormat="1" ht="52" customHeight="1" spans="1:11">
      <c r="A121" s="8">
        <v>23</v>
      </c>
      <c r="B121" s="46" t="s">
        <v>3672</v>
      </c>
      <c r="C121" s="32" t="s">
        <v>3673</v>
      </c>
      <c r="D121" s="32" t="s">
        <v>3674</v>
      </c>
      <c r="E121" s="205">
        <v>30</v>
      </c>
      <c r="F121" s="32" t="s">
        <v>103</v>
      </c>
      <c r="G121" s="82" t="s">
        <v>104</v>
      </c>
      <c r="H121" s="82" t="s">
        <v>3652</v>
      </c>
      <c r="I121" s="82" t="s">
        <v>274</v>
      </c>
      <c r="J121" s="82" t="s">
        <v>107</v>
      </c>
      <c r="K121" s="82" t="s">
        <v>153</v>
      </c>
    </row>
    <row r="122" s="3" customFormat="1" ht="52" customHeight="1" spans="1:11">
      <c r="A122" s="8"/>
      <c r="B122" s="46"/>
      <c r="C122" s="32"/>
      <c r="D122" s="32"/>
      <c r="E122" s="32"/>
      <c r="F122" s="32" t="s">
        <v>109</v>
      </c>
      <c r="G122" s="82" t="s">
        <v>110</v>
      </c>
      <c r="H122" s="82" t="s">
        <v>3675</v>
      </c>
      <c r="I122" s="82" t="s">
        <v>106</v>
      </c>
      <c r="J122" s="82" t="s">
        <v>112</v>
      </c>
      <c r="K122" s="82" t="s">
        <v>3676</v>
      </c>
    </row>
    <row r="123" s="3" customFormat="1" ht="52" customHeight="1" spans="1:11">
      <c r="A123" s="8"/>
      <c r="B123" s="46"/>
      <c r="C123" s="32"/>
      <c r="D123" s="32"/>
      <c r="E123" s="32"/>
      <c r="F123" s="32" t="s">
        <v>109</v>
      </c>
      <c r="G123" s="82" t="s">
        <v>110</v>
      </c>
      <c r="H123" s="82" t="s">
        <v>3677</v>
      </c>
      <c r="I123" s="82" t="s">
        <v>106</v>
      </c>
      <c r="J123" s="82" t="s">
        <v>112</v>
      </c>
      <c r="K123" s="82" t="s">
        <v>3678</v>
      </c>
    </row>
    <row r="124" s="3" customFormat="1" ht="52" customHeight="1" spans="1:11">
      <c r="A124" s="8"/>
      <c r="B124" s="46"/>
      <c r="C124" s="32"/>
      <c r="D124" s="32"/>
      <c r="E124" s="32"/>
      <c r="F124" s="32" t="s">
        <v>109</v>
      </c>
      <c r="G124" s="82" t="s">
        <v>110</v>
      </c>
      <c r="H124" s="82" t="s">
        <v>3679</v>
      </c>
      <c r="I124" s="82" t="s">
        <v>274</v>
      </c>
      <c r="J124" s="48" t="s">
        <v>112</v>
      </c>
      <c r="K124" s="82" t="s">
        <v>3680</v>
      </c>
    </row>
    <row r="125" s="3" customFormat="1" ht="52" customHeight="1" spans="1:11">
      <c r="A125" s="8"/>
      <c r="B125" s="46"/>
      <c r="C125" s="32"/>
      <c r="D125" s="32"/>
      <c r="E125" s="32"/>
      <c r="F125" s="32" t="s">
        <v>117</v>
      </c>
      <c r="G125" s="82" t="s">
        <v>118</v>
      </c>
      <c r="H125" s="82" t="s">
        <v>3681</v>
      </c>
      <c r="I125" s="82" t="s">
        <v>274</v>
      </c>
      <c r="J125" s="82"/>
      <c r="K125" s="82" t="s">
        <v>3682</v>
      </c>
    </row>
    <row r="126" s="3" customFormat="1" ht="75" customHeight="1" spans="1:11">
      <c r="A126" s="8">
        <v>24</v>
      </c>
      <c r="B126" s="46" t="s">
        <v>3683</v>
      </c>
      <c r="C126" s="32" t="s">
        <v>3684</v>
      </c>
      <c r="D126" s="32" t="s">
        <v>3685</v>
      </c>
      <c r="E126" s="205">
        <v>5</v>
      </c>
      <c r="F126" s="178" t="s">
        <v>103</v>
      </c>
      <c r="G126" s="178" t="s">
        <v>104</v>
      </c>
      <c r="H126" s="82" t="s">
        <v>3505</v>
      </c>
      <c r="I126" s="82" t="s">
        <v>274</v>
      </c>
      <c r="J126" s="82" t="s">
        <v>107</v>
      </c>
      <c r="K126" s="82" t="s">
        <v>571</v>
      </c>
    </row>
    <row r="127" s="3" customFormat="1" ht="75" customHeight="1" spans="1:11">
      <c r="A127" s="8"/>
      <c r="B127" s="46"/>
      <c r="C127" s="32"/>
      <c r="D127" s="32"/>
      <c r="E127" s="32"/>
      <c r="F127" s="178" t="s">
        <v>109</v>
      </c>
      <c r="G127" s="178" t="s">
        <v>110</v>
      </c>
      <c r="H127" s="82" t="s">
        <v>3686</v>
      </c>
      <c r="I127" s="82" t="s">
        <v>274</v>
      </c>
      <c r="J127" s="82" t="s">
        <v>112</v>
      </c>
      <c r="K127" s="82" t="s">
        <v>3680</v>
      </c>
    </row>
    <row r="128" s="3" customFormat="1" ht="75" customHeight="1" spans="1:11">
      <c r="A128" s="8"/>
      <c r="B128" s="46"/>
      <c r="C128" s="32"/>
      <c r="D128" s="32"/>
      <c r="E128" s="32"/>
      <c r="F128" s="178" t="s">
        <v>109</v>
      </c>
      <c r="G128" s="82" t="s">
        <v>115</v>
      </c>
      <c r="H128" s="82" t="s">
        <v>2676</v>
      </c>
      <c r="I128" s="82" t="s">
        <v>274</v>
      </c>
      <c r="J128" s="82"/>
      <c r="K128" s="82" t="s">
        <v>1863</v>
      </c>
    </row>
    <row r="129" s="3" customFormat="1" ht="75" customHeight="1" spans="1:11">
      <c r="A129" s="8"/>
      <c r="B129" s="46"/>
      <c r="C129" s="32"/>
      <c r="D129" s="32"/>
      <c r="E129" s="32"/>
      <c r="F129" s="178" t="s">
        <v>109</v>
      </c>
      <c r="G129" s="82" t="s">
        <v>113</v>
      </c>
      <c r="H129" s="82" t="s">
        <v>3687</v>
      </c>
      <c r="I129" s="82" t="s">
        <v>274</v>
      </c>
      <c r="J129" s="82" t="s">
        <v>199</v>
      </c>
      <c r="K129" s="95">
        <v>1</v>
      </c>
    </row>
    <row r="130" s="3" customFormat="1" ht="75" customHeight="1" spans="1:11">
      <c r="A130" s="8"/>
      <c r="B130" s="46"/>
      <c r="C130" s="32"/>
      <c r="D130" s="32"/>
      <c r="E130" s="32"/>
      <c r="F130" s="178" t="s">
        <v>117</v>
      </c>
      <c r="G130" s="82" t="s">
        <v>118</v>
      </c>
      <c r="H130" s="82" t="s">
        <v>3688</v>
      </c>
      <c r="I130" s="82" t="s">
        <v>106</v>
      </c>
      <c r="J130" s="82" t="s">
        <v>112</v>
      </c>
      <c r="K130" s="82" t="s">
        <v>3689</v>
      </c>
    </row>
    <row r="131" s="3" customFormat="1" ht="52" customHeight="1" spans="1:11">
      <c r="A131" s="8">
        <v>25</v>
      </c>
      <c r="B131" s="46" t="s">
        <v>3690</v>
      </c>
      <c r="C131" s="32" t="s">
        <v>3691</v>
      </c>
      <c r="D131" s="32" t="s">
        <v>3692</v>
      </c>
      <c r="E131" s="205">
        <v>22.5</v>
      </c>
      <c r="F131" s="32" t="s">
        <v>103</v>
      </c>
      <c r="G131" s="82" t="s">
        <v>104</v>
      </c>
      <c r="H131" s="82" t="s">
        <v>3652</v>
      </c>
      <c r="I131" s="82" t="s">
        <v>274</v>
      </c>
      <c r="J131" s="94" t="s">
        <v>107</v>
      </c>
      <c r="K131" s="82" t="s">
        <v>3693</v>
      </c>
    </row>
    <row r="132" s="3" customFormat="1" ht="52" customHeight="1" spans="1:11">
      <c r="A132" s="8"/>
      <c r="B132" s="46"/>
      <c r="C132" s="32"/>
      <c r="D132" s="32"/>
      <c r="E132" s="32"/>
      <c r="F132" s="32" t="s">
        <v>109</v>
      </c>
      <c r="G132" s="82" t="s">
        <v>110</v>
      </c>
      <c r="H132" s="82" t="s">
        <v>3694</v>
      </c>
      <c r="I132" s="82" t="s">
        <v>274</v>
      </c>
      <c r="J132" s="82" t="s">
        <v>112</v>
      </c>
      <c r="K132" s="82" t="s">
        <v>3695</v>
      </c>
    </row>
    <row r="133" s="3" customFormat="1" ht="52" customHeight="1" spans="1:11">
      <c r="A133" s="8"/>
      <c r="B133" s="46"/>
      <c r="C133" s="32"/>
      <c r="D133" s="32"/>
      <c r="E133" s="32"/>
      <c r="F133" s="32" t="s">
        <v>109</v>
      </c>
      <c r="G133" s="82" t="s">
        <v>110</v>
      </c>
      <c r="H133" s="82" t="s">
        <v>3696</v>
      </c>
      <c r="I133" s="82" t="s">
        <v>274</v>
      </c>
      <c r="J133" s="82" t="s">
        <v>112</v>
      </c>
      <c r="K133" s="82" t="s">
        <v>866</v>
      </c>
    </row>
    <row r="134" s="3" customFormat="1" ht="52" customHeight="1" spans="1:11">
      <c r="A134" s="8"/>
      <c r="B134" s="46"/>
      <c r="C134" s="32"/>
      <c r="D134" s="32"/>
      <c r="E134" s="32"/>
      <c r="F134" s="32" t="s">
        <v>109</v>
      </c>
      <c r="G134" s="82" t="s">
        <v>110</v>
      </c>
      <c r="H134" s="82" t="s">
        <v>3697</v>
      </c>
      <c r="I134" s="82" t="s">
        <v>274</v>
      </c>
      <c r="J134" s="48" t="s">
        <v>112</v>
      </c>
      <c r="K134" s="95" t="s">
        <v>1252</v>
      </c>
    </row>
    <row r="135" s="3" customFormat="1" ht="52" customHeight="1" spans="1:11">
      <c r="A135" s="8"/>
      <c r="B135" s="46"/>
      <c r="C135" s="32"/>
      <c r="D135" s="32"/>
      <c r="E135" s="32"/>
      <c r="F135" s="32" t="s">
        <v>117</v>
      </c>
      <c r="G135" s="82" t="s">
        <v>118</v>
      </c>
      <c r="H135" s="82" t="s">
        <v>3698</v>
      </c>
      <c r="I135" s="82" t="s">
        <v>274</v>
      </c>
      <c r="J135" s="48" t="s">
        <v>112</v>
      </c>
      <c r="K135" s="95">
        <v>0.1</v>
      </c>
    </row>
    <row r="136" s="3" customFormat="1" ht="52" customHeight="1" spans="1:11">
      <c r="A136" s="8">
        <v>26</v>
      </c>
      <c r="B136" s="46" t="s">
        <v>3699</v>
      </c>
      <c r="C136" s="32" t="s">
        <v>3700</v>
      </c>
      <c r="D136" s="32" t="s">
        <v>3701</v>
      </c>
      <c r="E136" s="205">
        <v>7.5</v>
      </c>
      <c r="F136" s="32" t="s">
        <v>103</v>
      </c>
      <c r="G136" s="82" t="s">
        <v>104</v>
      </c>
      <c r="H136" s="82" t="s">
        <v>3652</v>
      </c>
      <c r="I136" s="82" t="s">
        <v>274</v>
      </c>
      <c r="J136" s="48" t="s">
        <v>107</v>
      </c>
      <c r="K136" s="82" t="s">
        <v>3702</v>
      </c>
    </row>
    <row r="137" s="3" customFormat="1" ht="52" customHeight="1" spans="1:11">
      <c r="A137" s="8"/>
      <c r="B137" s="46"/>
      <c r="C137" s="32"/>
      <c r="D137" s="32"/>
      <c r="E137" s="32"/>
      <c r="F137" s="32" t="s">
        <v>109</v>
      </c>
      <c r="G137" s="82" t="s">
        <v>110</v>
      </c>
      <c r="H137" s="82" t="s">
        <v>3694</v>
      </c>
      <c r="I137" s="82" t="s">
        <v>274</v>
      </c>
      <c r="J137" s="48" t="s">
        <v>112</v>
      </c>
      <c r="K137" s="82" t="s">
        <v>3695</v>
      </c>
    </row>
    <row r="138" s="3" customFormat="1" ht="52" customHeight="1" spans="1:11">
      <c r="A138" s="8"/>
      <c r="B138" s="46"/>
      <c r="C138" s="32"/>
      <c r="D138" s="32"/>
      <c r="E138" s="32"/>
      <c r="F138" s="32" t="s">
        <v>109</v>
      </c>
      <c r="G138" s="82" t="s">
        <v>110</v>
      </c>
      <c r="H138" s="82" t="s">
        <v>3696</v>
      </c>
      <c r="I138" s="82" t="s">
        <v>274</v>
      </c>
      <c r="J138" s="48" t="s">
        <v>112</v>
      </c>
      <c r="K138" s="82" t="s">
        <v>866</v>
      </c>
    </row>
    <row r="139" s="3" customFormat="1" ht="52" customHeight="1" spans="1:11">
      <c r="A139" s="8"/>
      <c r="B139" s="46"/>
      <c r="C139" s="32"/>
      <c r="D139" s="32"/>
      <c r="E139" s="32"/>
      <c r="F139" s="32" t="s">
        <v>109</v>
      </c>
      <c r="G139" s="82" t="s">
        <v>110</v>
      </c>
      <c r="H139" s="103" t="s">
        <v>3697</v>
      </c>
      <c r="I139" s="82" t="s">
        <v>274</v>
      </c>
      <c r="J139" s="48" t="s">
        <v>112</v>
      </c>
      <c r="K139" s="95" t="s">
        <v>1252</v>
      </c>
    </row>
    <row r="140" s="3" customFormat="1" ht="52" customHeight="1" spans="1:11">
      <c r="A140" s="8"/>
      <c r="B140" s="46"/>
      <c r="C140" s="32"/>
      <c r="D140" s="32"/>
      <c r="E140" s="32"/>
      <c r="F140" s="32" t="s">
        <v>117</v>
      </c>
      <c r="G140" s="17" t="s">
        <v>118</v>
      </c>
      <c r="H140" s="71" t="s">
        <v>3698</v>
      </c>
      <c r="I140" s="82" t="s">
        <v>274</v>
      </c>
      <c r="J140" s="48" t="s">
        <v>112</v>
      </c>
      <c r="K140" s="95">
        <v>0.1</v>
      </c>
    </row>
    <row r="141" s="3" customFormat="1" ht="75" customHeight="1" spans="1:11">
      <c r="A141" s="8">
        <v>27</v>
      </c>
      <c r="B141" s="32" t="s">
        <v>3703</v>
      </c>
      <c r="C141" s="32" t="s">
        <v>3704</v>
      </c>
      <c r="D141" s="32" t="s">
        <v>3685</v>
      </c>
      <c r="E141" s="17">
        <v>5</v>
      </c>
      <c r="F141" s="32" t="s">
        <v>103</v>
      </c>
      <c r="G141" s="82" t="s">
        <v>104</v>
      </c>
      <c r="H141" s="32" t="s">
        <v>3652</v>
      </c>
      <c r="I141" s="32" t="s">
        <v>274</v>
      </c>
      <c r="J141" s="32" t="s">
        <v>107</v>
      </c>
      <c r="K141" s="95" t="s">
        <v>571</v>
      </c>
    </row>
    <row r="142" s="3" customFormat="1" ht="75" customHeight="1" spans="1:11">
      <c r="A142" s="8"/>
      <c r="B142" s="32"/>
      <c r="C142" s="32"/>
      <c r="D142" s="32"/>
      <c r="E142" s="17"/>
      <c r="F142" s="32" t="s">
        <v>109</v>
      </c>
      <c r="G142" s="82" t="s">
        <v>115</v>
      </c>
      <c r="H142" s="32" t="s">
        <v>2676</v>
      </c>
      <c r="I142" s="32" t="s">
        <v>274</v>
      </c>
      <c r="J142" s="32" t="s">
        <v>107</v>
      </c>
      <c r="K142" s="95" t="s">
        <v>692</v>
      </c>
    </row>
    <row r="143" s="3" customFormat="1" ht="75" customHeight="1" spans="1:11">
      <c r="A143" s="8"/>
      <c r="B143" s="32"/>
      <c r="C143" s="32"/>
      <c r="D143" s="32"/>
      <c r="E143" s="17"/>
      <c r="F143" s="32" t="s">
        <v>109</v>
      </c>
      <c r="G143" s="82" t="s">
        <v>110</v>
      </c>
      <c r="H143" s="32" t="s">
        <v>2000</v>
      </c>
      <c r="I143" s="32" t="s">
        <v>274</v>
      </c>
      <c r="J143" s="82" t="s">
        <v>166</v>
      </c>
      <c r="K143" s="95" t="s">
        <v>822</v>
      </c>
    </row>
    <row r="144" s="3" customFormat="1" ht="75" customHeight="1" spans="1:11">
      <c r="A144" s="8"/>
      <c r="B144" s="32"/>
      <c r="C144" s="32"/>
      <c r="D144" s="32"/>
      <c r="E144" s="17"/>
      <c r="F144" s="32" t="s">
        <v>109</v>
      </c>
      <c r="G144" s="82" t="s">
        <v>110</v>
      </c>
      <c r="H144" s="32" t="s">
        <v>3697</v>
      </c>
      <c r="I144" s="32" t="s">
        <v>274</v>
      </c>
      <c r="J144" s="32" t="s">
        <v>107</v>
      </c>
      <c r="K144" s="95" t="s">
        <v>3705</v>
      </c>
    </row>
    <row r="145" s="3" customFormat="1" ht="75" customHeight="1" spans="1:11">
      <c r="A145" s="8"/>
      <c r="B145" s="32"/>
      <c r="C145" s="32"/>
      <c r="D145" s="32"/>
      <c r="E145" s="17"/>
      <c r="F145" s="32" t="s">
        <v>117</v>
      </c>
      <c r="G145" s="17" t="s">
        <v>118</v>
      </c>
      <c r="H145" s="32" t="s">
        <v>3706</v>
      </c>
      <c r="I145" s="32" t="s">
        <v>274</v>
      </c>
      <c r="J145" s="32" t="s">
        <v>112</v>
      </c>
      <c r="K145" s="95" t="s">
        <v>3689</v>
      </c>
    </row>
    <row r="146" s="3" customFormat="1" ht="52" customHeight="1" spans="1:11">
      <c r="A146" s="8">
        <v>28</v>
      </c>
      <c r="B146" s="46" t="s">
        <v>3707</v>
      </c>
      <c r="C146" s="111" t="s">
        <v>3708</v>
      </c>
      <c r="D146" s="32" t="s">
        <v>3709</v>
      </c>
      <c r="E146" s="205">
        <v>38.5</v>
      </c>
      <c r="F146" s="32" t="s">
        <v>109</v>
      </c>
      <c r="G146" s="17" t="s">
        <v>110</v>
      </c>
      <c r="H146" s="17" t="s">
        <v>3710</v>
      </c>
      <c r="I146" s="17" t="s">
        <v>106</v>
      </c>
      <c r="J146" s="17" t="s">
        <v>107</v>
      </c>
      <c r="K146" s="17" t="s">
        <v>3711</v>
      </c>
    </row>
    <row r="147" s="3" customFormat="1" ht="52" customHeight="1" spans="1:11">
      <c r="A147" s="8"/>
      <c r="B147" s="46"/>
      <c r="C147" s="111"/>
      <c r="D147" s="32"/>
      <c r="E147" s="32"/>
      <c r="F147" s="32" t="s">
        <v>109</v>
      </c>
      <c r="G147" s="17" t="s">
        <v>113</v>
      </c>
      <c r="H147" s="17" t="s">
        <v>3712</v>
      </c>
      <c r="I147" s="17" t="s">
        <v>274</v>
      </c>
      <c r="J147" s="17" t="s">
        <v>112</v>
      </c>
      <c r="K147" s="50">
        <v>0.95</v>
      </c>
    </row>
    <row r="148" s="3" customFormat="1" ht="52" customHeight="1" spans="1:11">
      <c r="A148" s="8"/>
      <c r="B148" s="46"/>
      <c r="C148" s="111"/>
      <c r="D148" s="32"/>
      <c r="E148" s="32"/>
      <c r="F148" s="32" t="s">
        <v>109</v>
      </c>
      <c r="G148" s="17" t="s">
        <v>115</v>
      </c>
      <c r="H148" s="17" t="s">
        <v>2676</v>
      </c>
      <c r="I148" s="17" t="s">
        <v>274</v>
      </c>
      <c r="J148" s="17" t="s">
        <v>107</v>
      </c>
      <c r="K148" s="17" t="s">
        <v>1863</v>
      </c>
    </row>
    <row r="149" s="3" customFormat="1" ht="52" customHeight="1" spans="1:11">
      <c r="A149" s="8"/>
      <c r="B149" s="46"/>
      <c r="C149" s="111"/>
      <c r="D149" s="32"/>
      <c r="E149" s="32"/>
      <c r="F149" s="32" t="s">
        <v>117</v>
      </c>
      <c r="G149" s="17" t="s">
        <v>118</v>
      </c>
      <c r="H149" s="17" t="s">
        <v>3681</v>
      </c>
      <c r="I149" s="17" t="s">
        <v>106</v>
      </c>
      <c r="J149" s="48"/>
      <c r="K149" s="17" t="s">
        <v>1418</v>
      </c>
    </row>
    <row r="150" s="3" customFormat="1" ht="52" customHeight="1" spans="1:11">
      <c r="A150" s="8">
        <v>29</v>
      </c>
      <c r="B150" s="46" t="s">
        <v>3713</v>
      </c>
      <c r="C150" s="111" t="s">
        <v>3714</v>
      </c>
      <c r="D150" s="32" t="s">
        <v>3709</v>
      </c>
      <c r="E150" s="205">
        <v>27</v>
      </c>
      <c r="F150" s="32" t="s">
        <v>109</v>
      </c>
      <c r="G150" s="17" t="s">
        <v>110</v>
      </c>
      <c r="H150" s="17" t="s">
        <v>3715</v>
      </c>
      <c r="I150" s="17" t="s">
        <v>106</v>
      </c>
      <c r="J150" s="17" t="s">
        <v>112</v>
      </c>
      <c r="K150" s="49" t="s">
        <v>854</v>
      </c>
    </row>
    <row r="151" s="3" customFormat="1" ht="52" customHeight="1" spans="1:11">
      <c r="A151" s="8"/>
      <c r="B151" s="46"/>
      <c r="C151" s="111"/>
      <c r="D151" s="32"/>
      <c r="E151" s="32"/>
      <c r="F151" s="32" t="s">
        <v>109</v>
      </c>
      <c r="G151" s="17" t="s">
        <v>113</v>
      </c>
      <c r="H151" s="17" t="s">
        <v>3716</v>
      </c>
      <c r="I151" s="17" t="s">
        <v>274</v>
      </c>
      <c r="J151" s="17" t="s">
        <v>112</v>
      </c>
      <c r="K151" s="51">
        <v>0.95</v>
      </c>
    </row>
    <row r="152" s="3" customFormat="1" ht="52" customHeight="1" spans="1:11">
      <c r="A152" s="8"/>
      <c r="B152" s="46"/>
      <c r="C152" s="111"/>
      <c r="D152" s="32"/>
      <c r="E152" s="32"/>
      <c r="F152" s="32" t="s">
        <v>109</v>
      </c>
      <c r="G152" s="17" t="s">
        <v>115</v>
      </c>
      <c r="H152" s="17" t="s">
        <v>476</v>
      </c>
      <c r="I152" s="17" t="s">
        <v>274</v>
      </c>
      <c r="J152" s="17" t="s">
        <v>107</v>
      </c>
      <c r="K152" s="17" t="s">
        <v>1863</v>
      </c>
    </row>
    <row r="153" s="3" customFormat="1" ht="52" customHeight="1" spans="1:11">
      <c r="A153" s="8"/>
      <c r="B153" s="46"/>
      <c r="C153" s="111"/>
      <c r="D153" s="32"/>
      <c r="E153" s="32"/>
      <c r="F153" s="32" t="s">
        <v>117</v>
      </c>
      <c r="G153" s="17" t="s">
        <v>118</v>
      </c>
      <c r="H153" s="17" t="s">
        <v>3717</v>
      </c>
      <c r="I153" s="17" t="s">
        <v>274</v>
      </c>
      <c r="J153" s="17" t="s">
        <v>112</v>
      </c>
      <c r="K153" s="49" t="s">
        <v>3718</v>
      </c>
    </row>
    <row r="154" s="3" customFormat="1" ht="52" customHeight="1" spans="1:11">
      <c r="A154" s="8">
        <v>30</v>
      </c>
      <c r="B154" s="46" t="s">
        <v>3719</v>
      </c>
      <c r="C154" s="111" t="s">
        <v>3720</v>
      </c>
      <c r="D154" s="32" t="s">
        <v>3709</v>
      </c>
      <c r="E154" s="205">
        <v>125</v>
      </c>
      <c r="F154" s="32" t="s">
        <v>103</v>
      </c>
      <c r="G154" s="17" t="s">
        <v>104</v>
      </c>
      <c r="H154" s="17" t="s">
        <v>3721</v>
      </c>
      <c r="I154" s="17" t="s">
        <v>274</v>
      </c>
      <c r="J154" s="17" t="s">
        <v>107</v>
      </c>
      <c r="K154" s="49" t="s">
        <v>3722</v>
      </c>
    </row>
    <row r="155" s="3" customFormat="1" ht="52" customHeight="1" spans="1:11">
      <c r="A155" s="8"/>
      <c r="B155" s="46"/>
      <c r="C155" s="111"/>
      <c r="D155" s="32"/>
      <c r="E155" s="32"/>
      <c r="F155" s="32" t="s">
        <v>109</v>
      </c>
      <c r="G155" s="17" t="s">
        <v>110</v>
      </c>
      <c r="H155" s="17" t="s">
        <v>3696</v>
      </c>
      <c r="I155" s="17" t="s">
        <v>106</v>
      </c>
      <c r="J155" s="17" t="s">
        <v>112</v>
      </c>
      <c r="K155" s="49" t="s">
        <v>3723</v>
      </c>
    </row>
    <row r="156" s="3" customFormat="1" ht="52" customHeight="1" spans="1:11">
      <c r="A156" s="8"/>
      <c r="B156" s="46"/>
      <c r="C156" s="111"/>
      <c r="D156" s="32"/>
      <c r="E156" s="32"/>
      <c r="F156" s="32" t="s">
        <v>109</v>
      </c>
      <c r="G156" s="17" t="s">
        <v>113</v>
      </c>
      <c r="H156" s="17" t="s">
        <v>3724</v>
      </c>
      <c r="I156" s="17" t="s">
        <v>274</v>
      </c>
      <c r="J156" s="17" t="s">
        <v>199</v>
      </c>
      <c r="K156" s="51">
        <v>1</v>
      </c>
    </row>
    <row r="157" s="3" customFormat="1" ht="52" customHeight="1" spans="1:11">
      <c r="A157" s="8"/>
      <c r="B157" s="46"/>
      <c r="C157" s="111"/>
      <c r="D157" s="32"/>
      <c r="E157" s="32"/>
      <c r="F157" s="32" t="s">
        <v>109</v>
      </c>
      <c r="G157" s="17" t="s">
        <v>115</v>
      </c>
      <c r="H157" s="17" t="s">
        <v>3725</v>
      </c>
      <c r="I157" s="17" t="s">
        <v>274</v>
      </c>
      <c r="J157" s="17" t="s">
        <v>107</v>
      </c>
      <c r="K157" s="17" t="s">
        <v>1863</v>
      </c>
    </row>
    <row r="158" s="3" customFormat="1" ht="52" customHeight="1" spans="1:11">
      <c r="A158" s="8"/>
      <c r="B158" s="46"/>
      <c r="C158" s="111"/>
      <c r="D158" s="32"/>
      <c r="E158" s="32"/>
      <c r="F158" s="32" t="s">
        <v>117</v>
      </c>
      <c r="G158" s="17" t="s">
        <v>118</v>
      </c>
      <c r="H158" s="17" t="s">
        <v>3726</v>
      </c>
      <c r="I158" s="17" t="s">
        <v>274</v>
      </c>
      <c r="J158" s="17"/>
      <c r="K158" s="49" t="s">
        <v>3727</v>
      </c>
    </row>
    <row r="159" s="3" customFormat="1" ht="52" customHeight="1" spans="1:11">
      <c r="A159" s="8">
        <v>31</v>
      </c>
      <c r="B159" s="46" t="s">
        <v>3728</v>
      </c>
      <c r="C159" s="111" t="s">
        <v>3729</v>
      </c>
      <c r="D159" s="32" t="s">
        <v>102</v>
      </c>
      <c r="E159" s="205">
        <v>7.5</v>
      </c>
      <c r="F159" s="32" t="s">
        <v>109</v>
      </c>
      <c r="G159" s="17" t="s">
        <v>110</v>
      </c>
      <c r="H159" s="17" t="s">
        <v>3710</v>
      </c>
      <c r="I159" s="17" t="s">
        <v>106</v>
      </c>
      <c r="J159" s="17" t="s">
        <v>107</v>
      </c>
      <c r="K159" s="17" t="s">
        <v>3711</v>
      </c>
    </row>
    <row r="160" s="3" customFormat="1" ht="52" customHeight="1" spans="1:11">
      <c r="A160" s="8"/>
      <c r="B160" s="46"/>
      <c r="C160" s="111"/>
      <c r="D160" s="32"/>
      <c r="E160" s="32"/>
      <c r="F160" s="32" t="s">
        <v>109</v>
      </c>
      <c r="G160" s="17" t="s">
        <v>113</v>
      </c>
      <c r="H160" s="17" t="s">
        <v>3730</v>
      </c>
      <c r="I160" s="17" t="s">
        <v>274</v>
      </c>
      <c r="J160" s="17" t="s">
        <v>199</v>
      </c>
      <c r="K160" s="50">
        <v>1</v>
      </c>
    </row>
    <row r="161" s="3" customFormat="1" ht="52" customHeight="1" spans="1:11">
      <c r="A161" s="8"/>
      <c r="B161" s="46"/>
      <c r="C161" s="111"/>
      <c r="D161" s="32"/>
      <c r="E161" s="32"/>
      <c r="F161" s="32" t="s">
        <v>109</v>
      </c>
      <c r="G161" s="17" t="s">
        <v>115</v>
      </c>
      <c r="H161" s="17" t="s">
        <v>2676</v>
      </c>
      <c r="I161" s="17" t="s">
        <v>274</v>
      </c>
      <c r="J161" s="17" t="s">
        <v>107</v>
      </c>
      <c r="K161" s="17" t="s">
        <v>1863</v>
      </c>
    </row>
    <row r="162" s="3" customFormat="1" ht="52" customHeight="1" spans="1:11">
      <c r="A162" s="8"/>
      <c r="B162" s="46"/>
      <c r="C162" s="111"/>
      <c r="D162" s="32"/>
      <c r="E162" s="32"/>
      <c r="F162" s="32" t="s">
        <v>117</v>
      </c>
      <c r="G162" s="17" t="s">
        <v>118</v>
      </c>
      <c r="H162" s="17" t="s">
        <v>3717</v>
      </c>
      <c r="I162" s="17" t="s">
        <v>274</v>
      </c>
      <c r="J162" s="17" t="s">
        <v>112</v>
      </c>
      <c r="K162" s="17" t="s">
        <v>3731</v>
      </c>
    </row>
    <row r="163" s="3" customFormat="1" ht="52" customHeight="1" spans="1:11">
      <c r="A163" s="8">
        <v>32</v>
      </c>
      <c r="B163" s="46" t="s">
        <v>3732</v>
      </c>
      <c r="C163" s="111" t="s">
        <v>3733</v>
      </c>
      <c r="D163" s="32" t="s">
        <v>3709</v>
      </c>
      <c r="E163" s="205">
        <v>30</v>
      </c>
      <c r="F163" s="32" t="s">
        <v>103</v>
      </c>
      <c r="G163" s="17" t="s">
        <v>104</v>
      </c>
      <c r="H163" s="17" t="s">
        <v>3734</v>
      </c>
      <c r="I163" s="17" t="s">
        <v>274</v>
      </c>
      <c r="J163" s="17" t="s">
        <v>107</v>
      </c>
      <c r="K163" s="49" t="s">
        <v>153</v>
      </c>
    </row>
    <row r="164" s="3" customFormat="1" ht="52" customHeight="1" spans="1:11">
      <c r="A164" s="8"/>
      <c r="B164" s="46"/>
      <c r="C164" s="111"/>
      <c r="D164" s="32"/>
      <c r="E164" s="32"/>
      <c r="F164" s="32" t="s">
        <v>109</v>
      </c>
      <c r="G164" s="17" t="s">
        <v>110</v>
      </c>
      <c r="H164" s="17" t="s">
        <v>3735</v>
      </c>
      <c r="I164" s="17" t="s">
        <v>274</v>
      </c>
      <c r="J164" s="17" t="s">
        <v>112</v>
      </c>
      <c r="K164" s="49" t="s">
        <v>3736</v>
      </c>
    </row>
    <row r="165" s="3" customFormat="1" ht="52" customHeight="1" spans="1:11">
      <c r="A165" s="8"/>
      <c r="B165" s="46"/>
      <c r="C165" s="111"/>
      <c r="D165" s="32"/>
      <c r="E165" s="32"/>
      <c r="F165" s="32" t="s">
        <v>109</v>
      </c>
      <c r="G165" s="17" t="s">
        <v>110</v>
      </c>
      <c r="H165" s="17" t="s">
        <v>3737</v>
      </c>
      <c r="I165" s="17" t="s">
        <v>274</v>
      </c>
      <c r="J165" s="17" t="s">
        <v>112</v>
      </c>
      <c r="K165" s="50">
        <v>0.9</v>
      </c>
    </row>
    <row r="166" s="3" customFormat="1" ht="52" customHeight="1" spans="1:11">
      <c r="A166" s="8"/>
      <c r="B166" s="46"/>
      <c r="C166" s="111"/>
      <c r="D166" s="32"/>
      <c r="E166" s="32"/>
      <c r="F166" s="32" t="s">
        <v>109</v>
      </c>
      <c r="G166" s="17" t="s">
        <v>113</v>
      </c>
      <c r="H166" s="17" t="s">
        <v>989</v>
      </c>
      <c r="I166" s="17" t="s">
        <v>274</v>
      </c>
      <c r="J166" s="17" t="s">
        <v>112</v>
      </c>
      <c r="K166" s="50">
        <v>0.95</v>
      </c>
    </row>
    <row r="167" s="3" customFormat="1" ht="52" customHeight="1" spans="1:11">
      <c r="A167" s="8"/>
      <c r="B167" s="46"/>
      <c r="C167" s="111"/>
      <c r="D167" s="32"/>
      <c r="E167" s="32"/>
      <c r="F167" s="32" t="s">
        <v>117</v>
      </c>
      <c r="G167" s="17" t="s">
        <v>118</v>
      </c>
      <c r="H167" s="17" t="s">
        <v>3738</v>
      </c>
      <c r="I167" s="17" t="s">
        <v>106</v>
      </c>
      <c r="J167" s="17"/>
      <c r="K167" s="49" t="s">
        <v>3739</v>
      </c>
    </row>
    <row r="168" s="3" customFormat="1" ht="52" customHeight="1" spans="1:11">
      <c r="A168" s="8">
        <v>33</v>
      </c>
      <c r="B168" s="46" t="s">
        <v>3740</v>
      </c>
      <c r="C168" s="32" t="s">
        <v>3741</v>
      </c>
      <c r="D168" s="32" t="s">
        <v>3709</v>
      </c>
      <c r="E168" s="205">
        <v>50</v>
      </c>
      <c r="F168" s="32" t="s">
        <v>103</v>
      </c>
      <c r="G168" s="17" t="s">
        <v>104</v>
      </c>
      <c r="H168" s="17" t="s">
        <v>3652</v>
      </c>
      <c r="I168" s="17" t="s">
        <v>274</v>
      </c>
      <c r="J168" s="17" t="s">
        <v>107</v>
      </c>
      <c r="K168" s="49" t="s">
        <v>2695</v>
      </c>
    </row>
    <row r="169" s="3" customFormat="1" ht="52" customHeight="1" spans="1:11">
      <c r="A169" s="8"/>
      <c r="B169" s="46"/>
      <c r="C169" s="32"/>
      <c r="D169" s="32"/>
      <c r="E169" s="32"/>
      <c r="F169" s="32" t="s">
        <v>109</v>
      </c>
      <c r="G169" s="17" t="s">
        <v>110</v>
      </c>
      <c r="H169" s="17" t="s">
        <v>3742</v>
      </c>
      <c r="I169" s="17" t="s">
        <v>106</v>
      </c>
      <c r="J169" s="17" t="s">
        <v>112</v>
      </c>
      <c r="K169" s="49" t="s">
        <v>3743</v>
      </c>
    </row>
    <row r="170" s="3" customFormat="1" ht="52" customHeight="1" spans="1:11">
      <c r="A170" s="8"/>
      <c r="B170" s="46"/>
      <c r="C170" s="32"/>
      <c r="D170" s="32"/>
      <c r="E170" s="32"/>
      <c r="F170" s="32" t="s">
        <v>109</v>
      </c>
      <c r="G170" s="17" t="s">
        <v>113</v>
      </c>
      <c r="H170" s="17" t="s">
        <v>1094</v>
      </c>
      <c r="I170" s="17" t="s">
        <v>274</v>
      </c>
      <c r="J170" s="17" t="s">
        <v>112</v>
      </c>
      <c r="K170" s="50">
        <v>0.95</v>
      </c>
    </row>
    <row r="171" s="3" customFormat="1" ht="52" customHeight="1" spans="1:11">
      <c r="A171" s="8"/>
      <c r="B171" s="46"/>
      <c r="C171" s="32"/>
      <c r="D171" s="32"/>
      <c r="E171" s="32"/>
      <c r="F171" s="32" t="s">
        <v>109</v>
      </c>
      <c r="G171" s="17" t="s">
        <v>115</v>
      </c>
      <c r="H171" s="17" t="s">
        <v>476</v>
      </c>
      <c r="I171" s="17" t="s">
        <v>274</v>
      </c>
      <c r="J171" s="17" t="s">
        <v>107</v>
      </c>
      <c r="K171" s="17" t="s">
        <v>1863</v>
      </c>
    </row>
    <row r="172" s="3" customFormat="1" ht="68" customHeight="1" spans="1:11">
      <c r="A172" s="8"/>
      <c r="B172" s="46"/>
      <c r="C172" s="32"/>
      <c r="D172" s="32"/>
      <c r="E172" s="32"/>
      <c r="F172" s="32" t="s">
        <v>117</v>
      </c>
      <c r="G172" s="17" t="s">
        <v>118</v>
      </c>
      <c r="H172" s="17" t="s">
        <v>3744</v>
      </c>
      <c r="I172" s="17" t="s">
        <v>274</v>
      </c>
      <c r="J172" s="17"/>
      <c r="K172" s="49" t="s">
        <v>3745</v>
      </c>
    </row>
    <row r="173" s="3" customFormat="1" ht="52" customHeight="1" spans="1:11">
      <c r="A173" s="8">
        <v>34</v>
      </c>
      <c r="B173" s="46" t="s">
        <v>3746</v>
      </c>
      <c r="C173" s="32" t="s">
        <v>3747</v>
      </c>
      <c r="D173" s="32" t="s">
        <v>3748</v>
      </c>
      <c r="E173" s="205">
        <v>10</v>
      </c>
      <c r="F173" s="32" t="s">
        <v>103</v>
      </c>
      <c r="G173" s="17" t="s">
        <v>104</v>
      </c>
      <c r="H173" s="17" t="s">
        <v>3652</v>
      </c>
      <c r="I173" s="17" t="s">
        <v>274</v>
      </c>
      <c r="J173" s="17" t="s">
        <v>107</v>
      </c>
      <c r="K173" s="49" t="s">
        <v>136</v>
      </c>
    </row>
    <row r="174" s="3" customFormat="1" ht="52" customHeight="1" spans="1:11">
      <c r="A174" s="8"/>
      <c r="B174" s="46"/>
      <c r="C174" s="32"/>
      <c r="D174" s="32"/>
      <c r="E174" s="32"/>
      <c r="F174" s="32" t="s">
        <v>109</v>
      </c>
      <c r="G174" s="17" t="s">
        <v>110</v>
      </c>
      <c r="H174" s="17" t="s">
        <v>3749</v>
      </c>
      <c r="I174" s="17" t="s">
        <v>106</v>
      </c>
      <c r="J174" s="17" t="s">
        <v>112</v>
      </c>
      <c r="K174" s="49" t="s">
        <v>500</v>
      </c>
    </row>
    <row r="175" s="3" customFormat="1" ht="52" customHeight="1" spans="1:11">
      <c r="A175" s="8"/>
      <c r="B175" s="46"/>
      <c r="C175" s="32"/>
      <c r="D175" s="32"/>
      <c r="E175" s="32"/>
      <c r="F175" s="32" t="s">
        <v>109</v>
      </c>
      <c r="G175" s="17" t="s">
        <v>113</v>
      </c>
      <c r="H175" s="17" t="s">
        <v>989</v>
      </c>
      <c r="I175" s="17" t="s">
        <v>274</v>
      </c>
      <c r="J175" s="17" t="s">
        <v>112</v>
      </c>
      <c r="K175" s="50">
        <v>0.9</v>
      </c>
    </row>
    <row r="176" s="3" customFormat="1" ht="52" customHeight="1" spans="1:11">
      <c r="A176" s="8"/>
      <c r="B176" s="46"/>
      <c r="C176" s="32"/>
      <c r="D176" s="32"/>
      <c r="E176" s="32"/>
      <c r="F176" s="32" t="s">
        <v>109</v>
      </c>
      <c r="G176" s="17" t="s">
        <v>115</v>
      </c>
      <c r="H176" s="17" t="s">
        <v>365</v>
      </c>
      <c r="I176" s="17" t="s">
        <v>274</v>
      </c>
      <c r="J176" s="17" t="s">
        <v>107</v>
      </c>
      <c r="K176" s="17" t="s">
        <v>1863</v>
      </c>
    </row>
    <row r="177" s="3" customFormat="1" ht="68" customHeight="1" spans="1:11">
      <c r="A177" s="8"/>
      <c r="B177" s="46"/>
      <c r="C177" s="32"/>
      <c r="D177" s="32"/>
      <c r="E177" s="32"/>
      <c r="F177" s="32" t="s">
        <v>117</v>
      </c>
      <c r="G177" s="17" t="s">
        <v>118</v>
      </c>
      <c r="H177" s="17" t="s">
        <v>3738</v>
      </c>
      <c r="I177" s="17" t="s">
        <v>106</v>
      </c>
      <c r="J177" s="17"/>
      <c r="K177" s="49" t="s">
        <v>3739</v>
      </c>
    </row>
    <row r="178" s="3" customFormat="1" ht="72" customHeight="1" spans="1:11">
      <c r="A178" s="8">
        <v>35</v>
      </c>
      <c r="B178" s="46" t="s">
        <v>3750</v>
      </c>
      <c r="C178" s="32" t="s">
        <v>3751</v>
      </c>
      <c r="D178" s="32" t="s">
        <v>3752</v>
      </c>
      <c r="E178" s="205">
        <v>300</v>
      </c>
      <c r="F178" s="32" t="s">
        <v>109</v>
      </c>
      <c r="G178" s="82" t="s">
        <v>110</v>
      </c>
      <c r="H178" s="82" t="s">
        <v>3753</v>
      </c>
      <c r="I178" s="82" t="s">
        <v>274</v>
      </c>
      <c r="J178" s="82" t="s">
        <v>112</v>
      </c>
      <c r="K178" s="82" t="s">
        <v>3754</v>
      </c>
    </row>
    <row r="179" s="3" customFormat="1" ht="62" customHeight="1" spans="1:11">
      <c r="A179" s="8"/>
      <c r="B179" s="46"/>
      <c r="C179" s="32"/>
      <c r="D179" s="32"/>
      <c r="E179" s="32"/>
      <c r="F179" s="32" t="s">
        <v>109</v>
      </c>
      <c r="G179" s="82" t="s">
        <v>110</v>
      </c>
      <c r="H179" s="82" t="s">
        <v>3755</v>
      </c>
      <c r="I179" s="82" t="s">
        <v>274</v>
      </c>
      <c r="J179" s="82" t="s">
        <v>166</v>
      </c>
      <c r="K179" s="373" t="s">
        <v>3756</v>
      </c>
    </row>
    <row r="180" s="3" customFormat="1" ht="69" customHeight="1" spans="1:11">
      <c r="A180" s="8"/>
      <c r="B180" s="46"/>
      <c r="C180" s="32"/>
      <c r="D180" s="32"/>
      <c r="E180" s="32"/>
      <c r="F180" s="32" t="s">
        <v>109</v>
      </c>
      <c r="G180" s="82" t="s">
        <v>113</v>
      </c>
      <c r="H180" s="82" t="s">
        <v>239</v>
      </c>
      <c r="I180" s="82" t="s">
        <v>274</v>
      </c>
      <c r="J180" s="82" t="s">
        <v>166</v>
      </c>
      <c r="K180" s="373">
        <v>1</v>
      </c>
    </row>
    <row r="181" s="3" customFormat="1" ht="69" customHeight="1" spans="1:11">
      <c r="A181" s="8"/>
      <c r="B181" s="46"/>
      <c r="C181" s="32"/>
      <c r="D181" s="32"/>
      <c r="E181" s="32"/>
      <c r="F181" s="32" t="s">
        <v>103</v>
      </c>
      <c r="G181" s="82" t="s">
        <v>104</v>
      </c>
      <c r="H181" s="82" t="s">
        <v>3757</v>
      </c>
      <c r="I181" s="82" t="s">
        <v>274</v>
      </c>
      <c r="J181" s="82" t="s">
        <v>479</v>
      </c>
      <c r="K181" s="82" t="s">
        <v>410</v>
      </c>
    </row>
    <row r="182" s="3" customFormat="1" ht="69" customHeight="1" spans="1:11">
      <c r="A182" s="8"/>
      <c r="B182" s="46"/>
      <c r="C182" s="32"/>
      <c r="D182" s="32"/>
      <c r="E182" s="32"/>
      <c r="F182" s="32" t="s">
        <v>117</v>
      </c>
      <c r="G182" s="82" t="s">
        <v>118</v>
      </c>
      <c r="H182" s="82" t="s">
        <v>3681</v>
      </c>
      <c r="I182" s="82" t="s">
        <v>274</v>
      </c>
      <c r="J182" s="82"/>
      <c r="K182" s="82" t="s">
        <v>3682</v>
      </c>
    </row>
    <row r="183" s="3" customFormat="1" ht="76" customHeight="1" spans="1:11">
      <c r="A183" s="8">
        <v>36</v>
      </c>
      <c r="B183" s="46" t="s">
        <v>3758</v>
      </c>
      <c r="C183" s="32" t="s">
        <v>3759</v>
      </c>
      <c r="D183" s="32" t="s">
        <v>3760</v>
      </c>
      <c r="E183" s="205">
        <v>30</v>
      </c>
      <c r="F183" s="32" t="s">
        <v>109</v>
      </c>
      <c r="G183" s="82" t="s">
        <v>110</v>
      </c>
      <c r="H183" s="82" t="s">
        <v>3753</v>
      </c>
      <c r="I183" s="82" t="s">
        <v>106</v>
      </c>
      <c r="J183" s="82" t="s">
        <v>112</v>
      </c>
      <c r="K183" s="82" t="s">
        <v>3761</v>
      </c>
    </row>
    <row r="184" s="3" customFormat="1" ht="76" customHeight="1" spans="1:11">
      <c r="A184" s="8"/>
      <c r="B184" s="46"/>
      <c r="C184" s="32"/>
      <c r="D184" s="32"/>
      <c r="E184" s="32"/>
      <c r="F184" s="32" t="s">
        <v>109</v>
      </c>
      <c r="G184" s="82" t="s">
        <v>110</v>
      </c>
      <c r="H184" s="82" t="s">
        <v>3762</v>
      </c>
      <c r="I184" s="82" t="s">
        <v>274</v>
      </c>
      <c r="J184" s="82" t="s">
        <v>112</v>
      </c>
      <c r="K184" s="82" t="s">
        <v>1261</v>
      </c>
    </row>
    <row r="185" s="3" customFormat="1" ht="68" customHeight="1" spans="1:11">
      <c r="A185" s="8"/>
      <c r="B185" s="46"/>
      <c r="C185" s="32"/>
      <c r="D185" s="32"/>
      <c r="E185" s="32"/>
      <c r="F185" s="32" t="s">
        <v>109</v>
      </c>
      <c r="G185" s="82" t="s">
        <v>113</v>
      </c>
      <c r="H185" s="82" t="s">
        <v>239</v>
      </c>
      <c r="I185" s="82" t="s">
        <v>274</v>
      </c>
      <c r="J185" s="82" t="s">
        <v>166</v>
      </c>
      <c r="K185" s="373">
        <v>1</v>
      </c>
    </row>
    <row r="186" s="3" customFormat="1" ht="72" customHeight="1" spans="1:11">
      <c r="A186" s="8"/>
      <c r="B186" s="46"/>
      <c r="C186" s="32"/>
      <c r="D186" s="32"/>
      <c r="E186" s="32"/>
      <c r="F186" s="32" t="s">
        <v>103</v>
      </c>
      <c r="G186" s="82" t="s">
        <v>104</v>
      </c>
      <c r="H186" s="82" t="s">
        <v>3757</v>
      </c>
      <c r="I186" s="82" t="s">
        <v>274</v>
      </c>
      <c r="J186" s="82" t="s">
        <v>107</v>
      </c>
      <c r="K186" s="82" t="s">
        <v>153</v>
      </c>
    </row>
    <row r="187" s="3" customFormat="1" ht="73" customHeight="1" spans="1:11">
      <c r="A187" s="8"/>
      <c r="B187" s="46"/>
      <c r="C187" s="32"/>
      <c r="D187" s="32"/>
      <c r="E187" s="32"/>
      <c r="F187" s="32" t="s">
        <v>117</v>
      </c>
      <c r="G187" s="82" t="s">
        <v>118</v>
      </c>
      <c r="H187" s="82" t="s">
        <v>3681</v>
      </c>
      <c r="I187" s="82" t="s">
        <v>106</v>
      </c>
      <c r="J187" s="82"/>
      <c r="K187" s="82" t="s">
        <v>3682</v>
      </c>
    </row>
    <row r="188" s="3" customFormat="1" ht="79" customHeight="1" spans="1:11">
      <c r="A188" s="8">
        <v>37</v>
      </c>
      <c r="B188" s="46" t="s">
        <v>3763</v>
      </c>
      <c r="C188" s="32" t="s">
        <v>3764</v>
      </c>
      <c r="D188" s="32" t="s">
        <v>3765</v>
      </c>
      <c r="E188" s="205">
        <v>1</v>
      </c>
      <c r="F188" s="32" t="s">
        <v>109</v>
      </c>
      <c r="G188" s="82" t="s">
        <v>110</v>
      </c>
      <c r="H188" s="82" t="s">
        <v>3766</v>
      </c>
      <c r="I188" s="82" t="s">
        <v>274</v>
      </c>
      <c r="J188" s="82" t="s">
        <v>166</v>
      </c>
      <c r="K188" s="82">
        <v>1</v>
      </c>
    </row>
    <row r="189" s="3" customFormat="1" ht="76" customHeight="1" spans="1:11">
      <c r="A189" s="8"/>
      <c r="B189" s="46"/>
      <c r="C189" s="32"/>
      <c r="D189" s="32"/>
      <c r="E189" s="32"/>
      <c r="F189" s="32" t="s">
        <v>109</v>
      </c>
      <c r="G189" s="82" t="s">
        <v>110</v>
      </c>
      <c r="H189" s="82" t="s">
        <v>3767</v>
      </c>
      <c r="I189" s="82" t="s">
        <v>274</v>
      </c>
      <c r="J189" s="82" t="s">
        <v>112</v>
      </c>
      <c r="K189" s="82" t="s">
        <v>548</v>
      </c>
    </row>
    <row r="190" s="3" customFormat="1" ht="75" customHeight="1" spans="1:11">
      <c r="A190" s="8"/>
      <c r="B190" s="46"/>
      <c r="C190" s="32"/>
      <c r="D190" s="32"/>
      <c r="E190" s="32"/>
      <c r="F190" s="32" t="s">
        <v>109</v>
      </c>
      <c r="G190" s="82" t="s">
        <v>113</v>
      </c>
      <c r="H190" s="82" t="s">
        <v>239</v>
      </c>
      <c r="I190" s="82" t="s">
        <v>274</v>
      </c>
      <c r="J190" s="82" t="s">
        <v>166</v>
      </c>
      <c r="K190" s="373">
        <v>1</v>
      </c>
    </row>
    <row r="191" s="3" customFormat="1" ht="73" customHeight="1" spans="1:11">
      <c r="A191" s="8"/>
      <c r="B191" s="46"/>
      <c r="C191" s="32"/>
      <c r="D191" s="32"/>
      <c r="E191" s="32"/>
      <c r="F191" s="32" t="s">
        <v>103</v>
      </c>
      <c r="G191" s="82" t="s">
        <v>104</v>
      </c>
      <c r="H191" s="82" t="s">
        <v>3757</v>
      </c>
      <c r="I191" s="82" t="s">
        <v>274</v>
      </c>
      <c r="J191" s="82" t="s">
        <v>479</v>
      </c>
      <c r="K191" s="82" t="s">
        <v>353</v>
      </c>
    </row>
    <row r="192" s="3" customFormat="1" ht="65" customHeight="1" spans="1:11">
      <c r="A192" s="8"/>
      <c r="B192" s="46"/>
      <c r="C192" s="32"/>
      <c r="D192" s="32"/>
      <c r="E192" s="32"/>
      <c r="F192" s="32" t="s">
        <v>117</v>
      </c>
      <c r="G192" s="82" t="s">
        <v>118</v>
      </c>
      <c r="H192" s="82" t="s">
        <v>3768</v>
      </c>
      <c r="I192" s="82" t="s">
        <v>274</v>
      </c>
      <c r="J192" s="82" t="s">
        <v>112</v>
      </c>
      <c r="K192" s="82" t="s">
        <v>399</v>
      </c>
    </row>
    <row r="193" s="3" customFormat="1" ht="65" customHeight="1" spans="1:11">
      <c r="A193" s="8">
        <v>38</v>
      </c>
      <c r="B193" s="46" t="s">
        <v>3769</v>
      </c>
      <c r="C193" s="32" t="s">
        <v>3770</v>
      </c>
      <c r="D193" s="32" t="s">
        <v>3752</v>
      </c>
      <c r="E193" s="205">
        <v>8</v>
      </c>
      <c r="F193" s="32" t="s">
        <v>109</v>
      </c>
      <c r="G193" s="82" t="s">
        <v>110</v>
      </c>
      <c r="H193" s="82" t="s">
        <v>3771</v>
      </c>
      <c r="I193" s="82" t="s">
        <v>274</v>
      </c>
      <c r="J193" s="82" t="s">
        <v>112</v>
      </c>
      <c r="K193" s="82" t="s">
        <v>3761</v>
      </c>
    </row>
    <row r="194" s="3" customFormat="1" ht="65" customHeight="1" spans="1:11">
      <c r="A194" s="8"/>
      <c r="B194" s="46"/>
      <c r="C194" s="32"/>
      <c r="D194" s="32"/>
      <c r="E194" s="32"/>
      <c r="F194" s="32" t="s">
        <v>109</v>
      </c>
      <c r="G194" s="82" t="s">
        <v>110</v>
      </c>
      <c r="H194" s="82" t="s">
        <v>3772</v>
      </c>
      <c r="I194" s="82" t="s">
        <v>274</v>
      </c>
      <c r="J194" s="82" t="s">
        <v>112</v>
      </c>
      <c r="K194" s="82" t="s">
        <v>494</v>
      </c>
    </row>
    <row r="195" s="3" customFormat="1" ht="65" customHeight="1" spans="1:11">
      <c r="A195" s="8"/>
      <c r="B195" s="46"/>
      <c r="C195" s="32"/>
      <c r="D195" s="32"/>
      <c r="E195" s="32"/>
      <c r="F195" s="32" t="s">
        <v>109</v>
      </c>
      <c r="G195" s="82" t="s">
        <v>113</v>
      </c>
      <c r="H195" s="82" t="s">
        <v>239</v>
      </c>
      <c r="I195" s="82" t="s">
        <v>274</v>
      </c>
      <c r="J195" s="82" t="s">
        <v>166</v>
      </c>
      <c r="K195" s="373">
        <v>1</v>
      </c>
    </row>
    <row r="196" s="3" customFormat="1" ht="52" customHeight="1" spans="1:11">
      <c r="A196" s="8"/>
      <c r="B196" s="46"/>
      <c r="C196" s="32"/>
      <c r="D196" s="32"/>
      <c r="E196" s="32"/>
      <c r="F196" s="32" t="s">
        <v>103</v>
      </c>
      <c r="G196" s="82" t="s">
        <v>104</v>
      </c>
      <c r="H196" s="82" t="s">
        <v>3757</v>
      </c>
      <c r="I196" s="82" t="s">
        <v>274</v>
      </c>
      <c r="J196" s="82" t="s">
        <v>107</v>
      </c>
      <c r="K196" s="82" t="s">
        <v>543</v>
      </c>
    </row>
    <row r="197" s="3" customFormat="1" ht="69" customHeight="1" spans="1:11">
      <c r="A197" s="8"/>
      <c r="B197" s="46"/>
      <c r="C197" s="32"/>
      <c r="D197" s="32"/>
      <c r="E197" s="32"/>
      <c r="F197" s="32" t="s">
        <v>117</v>
      </c>
      <c r="G197" s="82" t="s">
        <v>118</v>
      </c>
      <c r="H197" s="82" t="s">
        <v>3681</v>
      </c>
      <c r="I197" s="82" t="s">
        <v>274</v>
      </c>
      <c r="J197" s="82"/>
      <c r="K197" s="82" t="s">
        <v>3682</v>
      </c>
    </row>
  </sheetData>
  <mergeCells count="21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50"/>
    <mergeCell ref="A51:A55"/>
    <mergeCell ref="A56:A60"/>
    <mergeCell ref="A61:A65"/>
    <mergeCell ref="A66:A70"/>
    <mergeCell ref="A71:A75"/>
    <mergeCell ref="A76:A80"/>
    <mergeCell ref="A81:A85"/>
    <mergeCell ref="A86:A90"/>
    <mergeCell ref="A91:A95"/>
    <mergeCell ref="A96:A100"/>
    <mergeCell ref="A101:A105"/>
    <mergeCell ref="A106:A110"/>
    <mergeCell ref="A111:A115"/>
    <mergeCell ref="A116:A120"/>
    <mergeCell ref="A121:A125"/>
    <mergeCell ref="A126:A130"/>
    <mergeCell ref="A131:A135"/>
    <mergeCell ref="A136:A140"/>
    <mergeCell ref="A141:A145"/>
    <mergeCell ref="A146:A149"/>
    <mergeCell ref="A150:A153"/>
    <mergeCell ref="A154:A158"/>
    <mergeCell ref="A159:A162"/>
    <mergeCell ref="A163:A167"/>
    <mergeCell ref="A168:A172"/>
    <mergeCell ref="A173:A177"/>
    <mergeCell ref="A178:A182"/>
    <mergeCell ref="A183:A187"/>
    <mergeCell ref="A188:A192"/>
    <mergeCell ref="A193:A197"/>
    <mergeCell ref="B9: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B91:B95"/>
    <mergeCell ref="B96:B100"/>
    <mergeCell ref="B101:B105"/>
    <mergeCell ref="B106:B110"/>
    <mergeCell ref="B111:B115"/>
    <mergeCell ref="B116:B120"/>
    <mergeCell ref="B121:B125"/>
    <mergeCell ref="B126:B130"/>
    <mergeCell ref="B131:B135"/>
    <mergeCell ref="B136:B140"/>
    <mergeCell ref="B141:B145"/>
    <mergeCell ref="B146:B149"/>
    <mergeCell ref="B150:B153"/>
    <mergeCell ref="B154:B158"/>
    <mergeCell ref="B159:B162"/>
    <mergeCell ref="B163:B167"/>
    <mergeCell ref="B168:B172"/>
    <mergeCell ref="B173:B177"/>
    <mergeCell ref="B178:B182"/>
    <mergeCell ref="B183:B187"/>
    <mergeCell ref="B188:B192"/>
    <mergeCell ref="B193:B197"/>
    <mergeCell ref="C9: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80"/>
    <mergeCell ref="C81:C85"/>
    <mergeCell ref="C86:C90"/>
    <mergeCell ref="C91:C95"/>
    <mergeCell ref="C96:C100"/>
    <mergeCell ref="C101:C105"/>
    <mergeCell ref="C106:C110"/>
    <mergeCell ref="C111:C115"/>
    <mergeCell ref="C116:C120"/>
    <mergeCell ref="C121:C125"/>
    <mergeCell ref="C126:C130"/>
    <mergeCell ref="C131:C135"/>
    <mergeCell ref="C136:C140"/>
    <mergeCell ref="C141:C145"/>
    <mergeCell ref="C146:C149"/>
    <mergeCell ref="C150:C153"/>
    <mergeCell ref="C154:C158"/>
    <mergeCell ref="C159:C162"/>
    <mergeCell ref="C163:C167"/>
    <mergeCell ref="C168:C172"/>
    <mergeCell ref="C173:C177"/>
    <mergeCell ref="C178:C182"/>
    <mergeCell ref="C183:C187"/>
    <mergeCell ref="C188:C192"/>
    <mergeCell ref="C193:C197"/>
    <mergeCell ref="D9: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80"/>
    <mergeCell ref="D81:D85"/>
    <mergeCell ref="D86:D90"/>
    <mergeCell ref="D91:D95"/>
    <mergeCell ref="D96:D100"/>
    <mergeCell ref="D101:D105"/>
    <mergeCell ref="D106:D110"/>
    <mergeCell ref="D111:D115"/>
    <mergeCell ref="D116:D120"/>
    <mergeCell ref="D121:D125"/>
    <mergeCell ref="D126:D130"/>
    <mergeCell ref="D131:D135"/>
    <mergeCell ref="D136:D140"/>
    <mergeCell ref="D141:D145"/>
    <mergeCell ref="D146:D149"/>
    <mergeCell ref="D150:D153"/>
    <mergeCell ref="D154:D158"/>
    <mergeCell ref="D159:D162"/>
    <mergeCell ref="D163:D167"/>
    <mergeCell ref="D168:D172"/>
    <mergeCell ref="D173:D177"/>
    <mergeCell ref="D178:D182"/>
    <mergeCell ref="D183:D187"/>
    <mergeCell ref="D188:D192"/>
    <mergeCell ref="D193:D197"/>
    <mergeCell ref="E9: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80"/>
    <mergeCell ref="E81:E85"/>
    <mergeCell ref="E86:E90"/>
    <mergeCell ref="E91:E95"/>
    <mergeCell ref="E96:E100"/>
    <mergeCell ref="E101:E105"/>
    <mergeCell ref="E106:E110"/>
    <mergeCell ref="E111:E115"/>
    <mergeCell ref="E116:E120"/>
    <mergeCell ref="E121:E125"/>
    <mergeCell ref="E126:E130"/>
    <mergeCell ref="E131:E135"/>
    <mergeCell ref="E136:E140"/>
    <mergeCell ref="E141:E145"/>
    <mergeCell ref="E146:E149"/>
    <mergeCell ref="E150:E153"/>
    <mergeCell ref="E154:E158"/>
    <mergeCell ref="E159:E162"/>
    <mergeCell ref="E163:E167"/>
    <mergeCell ref="E168:E172"/>
    <mergeCell ref="E173:E177"/>
    <mergeCell ref="E178:E182"/>
    <mergeCell ref="E183:E187"/>
    <mergeCell ref="E188:E192"/>
    <mergeCell ref="E193:E197"/>
    <mergeCell ref="I9:I10"/>
    <mergeCell ref="J9:J10"/>
    <mergeCell ref="K9:K10"/>
  </mergeCells>
  <pageMargins left="0.75" right="0.75" top="1" bottom="1" header="0.5" footer="0.5"/>
  <pageSetup paperSize="9" scale="72"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4"/>
  <sheetViews>
    <sheetView zoomScale="55" zoomScaleNormal="55" workbookViewId="0">
      <selection activeCell="B3" sqref="B3:E3"/>
    </sheetView>
  </sheetViews>
  <sheetFormatPr defaultColWidth="9" defaultRowHeight="16.5"/>
  <cols>
    <col min="1" max="1" width="12.175" style="1" customWidth="1"/>
    <col min="2" max="2" width="17.9666666666667" style="1" customWidth="1"/>
    <col min="3" max="3" width="50.225" style="1" customWidth="1"/>
    <col min="4" max="4" width="84.0916666666667" style="1" customWidth="1"/>
    <col min="5" max="5" width="15.4416666666667" style="1" customWidth="1"/>
    <col min="6" max="6" width="18.9" style="1" customWidth="1"/>
    <col min="7" max="7" width="18.9" style="4" customWidth="1"/>
    <col min="8" max="8" width="31.1333333333333"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156" t="s">
        <v>73</v>
      </c>
      <c r="B3" s="80" t="s">
        <v>3773</v>
      </c>
      <c r="C3" s="80"/>
      <c r="D3" s="80"/>
      <c r="E3" s="80"/>
      <c r="F3" s="80" t="s">
        <v>75</v>
      </c>
      <c r="G3" s="157" t="s">
        <v>5</v>
      </c>
      <c r="H3" s="157"/>
      <c r="I3" s="157"/>
      <c r="J3" s="157"/>
      <c r="K3" s="181"/>
    </row>
    <row r="4" s="2" customFormat="1" ht="69" customHeight="1" spans="1:11">
      <c r="A4" s="156" t="s">
        <v>76</v>
      </c>
      <c r="B4" s="80" t="s">
        <v>77</v>
      </c>
      <c r="C4" s="158">
        <v>810</v>
      </c>
      <c r="D4" s="159"/>
      <c r="E4" s="160"/>
      <c r="F4" s="80" t="s">
        <v>78</v>
      </c>
      <c r="G4" s="157">
        <v>10</v>
      </c>
      <c r="H4" s="157"/>
      <c r="I4" s="157"/>
      <c r="J4" s="157"/>
      <c r="K4" s="181"/>
    </row>
    <row r="5" s="2" customFormat="1" ht="67" customHeight="1" spans="1:11">
      <c r="A5" s="156" t="s">
        <v>79</v>
      </c>
      <c r="B5" s="156" t="s">
        <v>80</v>
      </c>
      <c r="C5" s="156" t="s">
        <v>81</v>
      </c>
      <c r="D5" s="156"/>
      <c r="E5" s="156"/>
      <c r="F5" s="156" t="s">
        <v>82</v>
      </c>
      <c r="G5" s="162" t="s">
        <v>81</v>
      </c>
      <c r="H5" s="162"/>
      <c r="I5" s="162"/>
      <c r="J5" s="162"/>
      <c r="K5" s="183"/>
    </row>
    <row r="6" s="2" customFormat="1" ht="67" customHeight="1" spans="1:11">
      <c r="A6" s="156"/>
      <c r="B6" s="156" t="s">
        <v>83</v>
      </c>
      <c r="C6" s="163"/>
      <c r="D6" s="163"/>
      <c r="E6" s="163"/>
      <c r="F6" s="156" t="s">
        <v>84</v>
      </c>
      <c r="G6" s="162">
        <v>3487.81</v>
      </c>
      <c r="H6" s="162"/>
      <c r="I6" s="162"/>
      <c r="J6" s="162"/>
      <c r="K6" s="183"/>
    </row>
    <row r="7" s="2" customFormat="1" ht="67" customHeight="1" spans="1:11">
      <c r="A7" s="166"/>
      <c r="B7" s="167" t="s">
        <v>85</v>
      </c>
      <c r="C7" s="163">
        <v>3487.81</v>
      </c>
      <c r="D7" s="163"/>
      <c r="E7" s="163"/>
      <c r="F7" s="156" t="s">
        <v>86</v>
      </c>
      <c r="G7" s="162"/>
      <c r="H7" s="162"/>
      <c r="I7" s="162"/>
      <c r="J7" s="162"/>
      <c r="K7" s="183"/>
    </row>
    <row r="8" s="3" customFormat="1" ht="179" customHeight="1" spans="1:11">
      <c r="A8" s="169" t="s">
        <v>87</v>
      </c>
      <c r="B8" s="348" t="s">
        <v>3774</v>
      </c>
      <c r="C8" s="349"/>
      <c r="D8" s="349"/>
      <c r="E8" s="349"/>
      <c r="F8" s="349"/>
      <c r="G8" s="349"/>
      <c r="H8" s="349"/>
      <c r="I8" s="349"/>
      <c r="J8" s="349"/>
      <c r="K8" s="354"/>
    </row>
    <row r="9" s="3" customFormat="1" ht="51" customHeight="1" spans="1:11">
      <c r="A9" s="156" t="s">
        <v>1</v>
      </c>
      <c r="B9" s="167" t="s">
        <v>3775</v>
      </c>
      <c r="C9" s="167" t="s">
        <v>90</v>
      </c>
      <c r="D9" s="167" t="s">
        <v>91</v>
      </c>
      <c r="E9" s="167" t="s">
        <v>92</v>
      </c>
      <c r="F9" s="172" t="s">
        <v>93</v>
      </c>
      <c r="G9" s="173"/>
      <c r="H9" s="174"/>
      <c r="I9" s="167" t="s">
        <v>94</v>
      </c>
      <c r="J9" s="186" t="s">
        <v>95</v>
      </c>
      <c r="K9" s="167" t="s">
        <v>96</v>
      </c>
    </row>
    <row r="10" s="3" customFormat="1" ht="51" customHeight="1" spans="1:11">
      <c r="A10" s="156"/>
      <c r="B10" s="167"/>
      <c r="C10" s="167"/>
      <c r="D10" s="167"/>
      <c r="E10" s="167"/>
      <c r="F10" s="175" t="s">
        <v>97</v>
      </c>
      <c r="G10" s="175" t="s">
        <v>98</v>
      </c>
      <c r="H10" s="175" t="s">
        <v>99</v>
      </c>
      <c r="I10" s="167"/>
      <c r="J10" s="187"/>
      <c r="K10" s="167"/>
    </row>
    <row r="11" s="3" customFormat="1" ht="66" customHeight="1" spans="1:11">
      <c r="A11" s="156">
        <v>1</v>
      </c>
      <c r="B11" s="176" t="s">
        <v>3776</v>
      </c>
      <c r="C11" s="350" t="s">
        <v>3777</v>
      </c>
      <c r="D11" s="177" t="s">
        <v>3778</v>
      </c>
      <c r="E11" s="177" t="s">
        <v>2192</v>
      </c>
      <c r="F11" s="178" t="s">
        <v>103</v>
      </c>
      <c r="G11" s="163" t="s">
        <v>725</v>
      </c>
      <c r="H11" s="163" t="s">
        <v>2211</v>
      </c>
      <c r="I11" s="163"/>
      <c r="J11" s="163" t="s">
        <v>107</v>
      </c>
      <c r="K11" s="163" t="s">
        <v>3779</v>
      </c>
    </row>
    <row r="12" s="3" customFormat="1" ht="66" customHeight="1" spans="1:11">
      <c r="A12" s="156"/>
      <c r="B12" s="176"/>
      <c r="C12" s="177"/>
      <c r="D12" s="177"/>
      <c r="E12" s="177"/>
      <c r="F12" s="178" t="s">
        <v>109</v>
      </c>
      <c r="G12" s="163" t="s">
        <v>113</v>
      </c>
      <c r="H12" s="163" t="s">
        <v>3780</v>
      </c>
      <c r="I12" s="163"/>
      <c r="J12" s="163"/>
      <c r="K12" s="355">
        <v>1</v>
      </c>
    </row>
    <row r="13" s="3" customFormat="1" ht="66" customHeight="1" spans="1:11">
      <c r="A13" s="156"/>
      <c r="B13" s="176"/>
      <c r="C13" s="177"/>
      <c r="D13" s="177"/>
      <c r="E13" s="177"/>
      <c r="F13" s="178" t="s">
        <v>109</v>
      </c>
      <c r="G13" s="163" t="s">
        <v>113</v>
      </c>
      <c r="H13" s="163" t="s">
        <v>3781</v>
      </c>
      <c r="I13" s="163"/>
      <c r="J13" s="163" t="s">
        <v>112</v>
      </c>
      <c r="K13" s="355">
        <v>0.95</v>
      </c>
    </row>
    <row r="14" s="3" customFormat="1" ht="66" customHeight="1" spans="1:11">
      <c r="A14" s="156"/>
      <c r="B14" s="176"/>
      <c r="C14" s="177"/>
      <c r="D14" s="177"/>
      <c r="E14" s="177"/>
      <c r="F14" s="178" t="s">
        <v>109</v>
      </c>
      <c r="G14" s="163" t="s">
        <v>113</v>
      </c>
      <c r="H14" s="163" t="s">
        <v>3782</v>
      </c>
      <c r="I14" s="163"/>
      <c r="J14" s="163" t="s">
        <v>112</v>
      </c>
      <c r="K14" s="355">
        <v>0.92</v>
      </c>
    </row>
    <row r="15" s="3" customFormat="1" ht="66" customHeight="1" spans="1:11">
      <c r="A15" s="156"/>
      <c r="B15" s="179"/>
      <c r="C15" s="177"/>
      <c r="D15" s="180"/>
      <c r="E15" s="180"/>
      <c r="F15" s="178" t="s">
        <v>117</v>
      </c>
      <c r="G15" s="163" t="s">
        <v>118</v>
      </c>
      <c r="H15" s="163" t="s">
        <v>3783</v>
      </c>
      <c r="I15" s="163"/>
      <c r="J15" s="163" t="s">
        <v>112</v>
      </c>
      <c r="K15" s="355">
        <v>0.8</v>
      </c>
    </row>
    <row r="16" s="3" customFormat="1" ht="66" customHeight="1" spans="1:11">
      <c r="A16" s="156">
        <v>2</v>
      </c>
      <c r="B16" s="351" t="s">
        <v>3784</v>
      </c>
      <c r="C16" s="352" t="s">
        <v>3785</v>
      </c>
      <c r="D16" s="350" t="s">
        <v>3786</v>
      </c>
      <c r="E16" s="350" t="s">
        <v>3787</v>
      </c>
      <c r="F16" s="178" t="s">
        <v>109</v>
      </c>
      <c r="G16" s="163" t="s">
        <v>110</v>
      </c>
      <c r="H16" s="163" t="s">
        <v>3788</v>
      </c>
      <c r="I16" s="163"/>
      <c r="J16" s="163" t="s">
        <v>112</v>
      </c>
      <c r="K16" s="178" t="s">
        <v>1127</v>
      </c>
    </row>
    <row r="17" s="3" customFormat="1" ht="66" customHeight="1" spans="1:11">
      <c r="A17" s="156"/>
      <c r="B17" s="176"/>
      <c r="C17" s="353"/>
      <c r="D17" s="177"/>
      <c r="E17" s="177"/>
      <c r="F17" s="178" t="s">
        <v>109</v>
      </c>
      <c r="G17" s="163" t="s">
        <v>110</v>
      </c>
      <c r="H17" s="163" t="s">
        <v>3789</v>
      </c>
      <c r="I17" s="163"/>
      <c r="J17" s="163" t="s">
        <v>112</v>
      </c>
      <c r="K17" s="178" t="s">
        <v>227</v>
      </c>
    </row>
    <row r="18" s="3" customFormat="1" ht="66" customHeight="1" spans="1:11">
      <c r="A18" s="156"/>
      <c r="B18" s="176"/>
      <c r="C18" s="353"/>
      <c r="D18" s="177"/>
      <c r="E18" s="177"/>
      <c r="F18" s="178" t="s">
        <v>109</v>
      </c>
      <c r="G18" s="163" t="s">
        <v>115</v>
      </c>
      <c r="H18" s="163" t="s">
        <v>3790</v>
      </c>
      <c r="I18" s="163"/>
      <c r="J18" s="104"/>
      <c r="K18" s="178" t="s">
        <v>3791</v>
      </c>
    </row>
    <row r="19" s="3" customFormat="1" ht="139" customHeight="1" spans="1:11">
      <c r="A19" s="156"/>
      <c r="B19" s="176"/>
      <c r="C19" s="353"/>
      <c r="D19" s="177"/>
      <c r="E19" s="177"/>
      <c r="F19" s="178" t="s">
        <v>117</v>
      </c>
      <c r="G19" s="163" t="s">
        <v>118</v>
      </c>
      <c r="H19" s="163" t="s">
        <v>3792</v>
      </c>
      <c r="I19" s="163"/>
      <c r="J19" s="104"/>
      <c r="K19" s="178" t="s">
        <v>3682</v>
      </c>
    </row>
    <row r="20" s="3" customFormat="1" ht="66" customHeight="1" spans="1:11">
      <c r="A20" s="156">
        <v>3</v>
      </c>
      <c r="B20" s="351" t="s">
        <v>3793</v>
      </c>
      <c r="C20" s="350" t="s">
        <v>3794</v>
      </c>
      <c r="D20" s="350" t="s">
        <v>3795</v>
      </c>
      <c r="E20" s="350" t="s">
        <v>564</v>
      </c>
      <c r="F20" s="178" t="s">
        <v>109</v>
      </c>
      <c r="G20" s="163" t="s">
        <v>110</v>
      </c>
      <c r="H20" s="163" t="s">
        <v>3796</v>
      </c>
      <c r="I20" s="163"/>
      <c r="J20" s="163" t="s">
        <v>112</v>
      </c>
      <c r="K20" s="178" t="s">
        <v>146</v>
      </c>
    </row>
    <row r="21" s="3" customFormat="1" ht="66" customHeight="1" spans="1:11">
      <c r="A21" s="156"/>
      <c r="B21" s="176"/>
      <c r="C21" s="177"/>
      <c r="D21" s="177"/>
      <c r="E21" s="177"/>
      <c r="F21" s="178" t="s">
        <v>109</v>
      </c>
      <c r="G21" s="163" t="s">
        <v>110</v>
      </c>
      <c r="H21" s="163" t="s">
        <v>3797</v>
      </c>
      <c r="I21" s="163"/>
      <c r="J21" s="163" t="s">
        <v>112</v>
      </c>
      <c r="K21" s="178" t="s">
        <v>146</v>
      </c>
    </row>
    <row r="22" s="3" customFormat="1" ht="66" customHeight="1" spans="1:11">
      <c r="A22" s="156"/>
      <c r="B22" s="176"/>
      <c r="C22" s="177"/>
      <c r="D22" s="177"/>
      <c r="E22" s="177"/>
      <c r="F22" s="178" t="s">
        <v>109</v>
      </c>
      <c r="G22" s="163" t="s">
        <v>115</v>
      </c>
      <c r="H22" s="163" t="s">
        <v>3790</v>
      </c>
      <c r="I22" s="163"/>
      <c r="J22" s="104"/>
      <c r="K22" s="178" t="s">
        <v>3791</v>
      </c>
    </row>
    <row r="23" s="3" customFormat="1" ht="391" customHeight="1" spans="1:11">
      <c r="A23" s="156"/>
      <c r="B23" s="176"/>
      <c r="C23" s="177"/>
      <c r="D23" s="177"/>
      <c r="E23" s="177"/>
      <c r="F23" s="178" t="s">
        <v>117</v>
      </c>
      <c r="G23" s="163" t="s">
        <v>118</v>
      </c>
      <c r="H23" s="163" t="s">
        <v>3798</v>
      </c>
      <c r="I23" s="163"/>
      <c r="J23" s="163" t="s">
        <v>112</v>
      </c>
      <c r="K23" s="178" t="s">
        <v>1140</v>
      </c>
    </row>
    <row r="24" s="3" customFormat="1" ht="66" customHeight="1" spans="1:11">
      <c r="A24" s="156">
        <v>4</v>
      </c>
      <c r="B24" s="351" t="s">
        <v>3799</v>
      </c>
      <c r="C24" s="350" t="s">
        <v>3800</v>
      </c>
      <c r="D24" s="350" t="s">
        <v>3801</v>
      </c>
      <c r="E24" s="350" t="s">
        <v>3802</v>
      </c>
      <c r="F24" s="178" t="s">
        <v>109</v>
      </c>
      <c r="G24" s="163" t="s">
        <v>110</v>
      </c>
      <c r="H24" s="163" t="s">
        <v>3803</v>
      </c>
      <c r="I24" s="163"/>
      <c r="J24" s="163" t="s">
        <v>112</v>
      </c>
      <c r="K24" s="178" t="s">
        <v>3804</v>
      </c>
    </row>
    <row r="25" s="3" customFormat="1" ht="66" customHeight="1" spans="1:11">
      <c r="A25" s="156"/>
      <c r="B25" s="176"/>
      <c r="C25" s="177"/>
      <c r="D25" s="177"/>
      <c r="E25" s="177"/>
      <c r="F25" s="178" t="s">
        <v>109</v>
      </c>
      <c r="G25" s="163" t="s">
        <v>110</v>
      </c>
      <c r="H25" s="163" t="s">
        <v>3805</v>
      </c>
      <c r="I25" s="163"/>
      <c r="J25" s="163" t="s">
        <v>112</v>
      </c>
      <c r="K25" s="178" t="s">
        <v>3806</v>
      </c>
    </row>
    <row r="26" s="3" customFormat="1" ht="66" customHeight="1" spans="1:11">
      <c r="A26" s="156"/>
      <c r="B26" s="176"/>
      <c r="C26" s="177"/>
      <c r="D26" s="177"/>
      <c r="E26" s="177"/>
      <c r="F26" s="178" t="s">
        <v>109</v>
      </c>
      <c r="G26" s="163" t="s">
        <v>110</v>
      </c>
      <c r="H26" s="163" t="s">
        <v>3807</v>
      </c>
      <c r="I26" s="163"/>
      <c r="J26" s="163" t="s">
        <v>112</v>
      </c>
      <c r="K26" s="178" t="s">
        <v>1308</v>
      </c>
    </row>
    <row r="27" s="3" customFormat="1" ht="66" customHeight="1" spans="1:11">
      <c r="A27" s="156"/>
      <c r="B27" s="176"/>
      <c r="C27" s="177"/>
      <c r="D27" s="177"/>
      <c r="E27" s="177"/>
      <c r="F27" s="178" t="s">
        <v>117</v>
      </c>
      <c r="G27" s="163" t="s">
        <v>118</v>
      </c>
      <c r="H27" s="163" t="s">
        <v>3808</v>
      </c>
      <c r="I27" s="163"/>
      <c r="J27" s="163" t="s">
        <v>112</v>
      </c>
      <c r="K27" s="178" t="s">
        <v>586</v>
      </c>
    </row>
    <row r="28" s="3" customFormat="1" ht="66" customHeight="1" spans="1:11">
      <c r="A28" s="156">
        <v>5</v>
      </c>
      <c r="B28" s="351" t="s">
        <v>3809</v>
      </c>
      <c r="C28" s="350" t="s">
        <v>3810</v>
      </c>
      <c r="D28" s="350" t="s">
        <v>3811</v>
      </c>
      <c r="E28" s="350" t="s">
        <v>564</v>
      </c>
      <c r="F28" s="178" t="s">
        <v>109</v>
      </c>
      <c r="G28" s="163" t="s">
        <v>110</v>
      </c>
      <c r="H28" s="163" t="s">
        <v>3812</v>
      </c>
      <c r="I28" s="163"/>
      <c r="J28" s="163" t="s">
        <v>112</v>
      </c>
      <c r="K28" s="178" t="s">
        <v>146</v>
      </c>
    </row>
    <row r="29" s="3" customFormat="1" ht="66" customHeight="1" spans="1:11">
      <c r="A29" s="156"/>
      <c r="B29" s="176"/>
      <c r="C29" s="177"/>
      <c r="D29" s="177"/>
      <c r="E29" s="177"/>
      <c r="F29" s="178" t="s">
        <v>109</v>
      </c>
      <c r="G29" s="163" t="s">
        <v>110</v>
      </c>
      <c r="H29" s="163" t="s">
        <v>3813</v>
      </c>
      <c r="I29" s="163"/>
      <c r="J29" s="163" t="s">
        <v>112</v>
      </c>
      <c r="K29" s="178" t="s">
        <v>146</v>
      </c>
    </row>
    <row r="30" s="3" customFormat="1" ht="66" customHeight="1" spans="1:11">
      <c r="A30" s="156"/>
      <c r="B30" s="176"/>
      <c r="C30" s="177"/>
      <c r="D30" s="177"/>
      <c r="E30" s="177"/>
      <c r="F30" s="178" t="s">
        <v>109</v>
      </c>
      <c r="G30" s="163" t="s">
        <v>115</v>
      </c>
      <c r="H30" s="163" t="s">
        <v>3790</v>
      </c>
      <c r="I30" s="163"/>
      <c r="J30" s="104"/>
      <c r="K30" s="178" t="s">
        <v>3791</v>
      </c>
    </row>
    <row r="31" s="3" customFormat="1" ht="66" customHeight="1" spans="1:11">
      <c r="A31" s="156"/>
      <c r="B31" s="176"/>
      <c r="C31" s="177"/>
      <c r="D31" s="177"/>
      <c r="E31" s="177"/>
      <c r="F31" s="178" t="s">
        <v>117</v>
      </c>
      <c r="G31" s="163" t="s">
        <v>118</v>
      </c>
      <c r="H31" s="163" t="s">
        <v>3814</v>
      </c>
      <c r="I31" s="163"/>
      <c r="J31" s="104" t="s">
        <v>166</v>
      </c>
      <c r="K31" s="178" t="s">
        <v>569</v>
      </c>
    </row>
    <row r="32" s="3" customFormat="1" ht="66" customHeight="1" spans="1:11">
      <c r="A32" s="156">
        <v>6</v>
      </c>
      <c r="B32" s="351" t="s">
        <v>3815</v>
      </c>
      <c r="C32" s="350" t="s">
        <v>3816</v>
      </c>
      <c r="D32" s="350" t="s">
        <v>3817</v>
      </c>
      <c r="E32" s="350" t="s">
        <v>2192</v>
      </c>
      <c r="F32" s="178" t="s">
        <v>103</v>
      </c>
      <c r="G32" s="163" t="s">
        <v>725</v>
      </c>
      <c r="H32" s="163" t="s">
        <v>2211</v>
      </c>
      <c r="I32" s="163"/>
      <c r="J32" s="104" t="s">
        <v>107</v>
      </c>
      <c r="K32" s="178" t="s">
        <v>3779</v>
      </c>
    </row>
    <row r="33" s="3" customFormat="1" ht="66" customHeight="1" spans="1:11">
      <c r="A33" s="156"/>
      <c r="B33" s="176"/>
      <c r="C33" s="177"/>
      <c r="D33" s="177"/>
      <c r="E33" s="177"/>
      <c r="F33" s="178" t="s">
        <v>109</v>
      </c>
      <c r="G33" s="163" t="s">
        <v>110</v>
      </c>
      <c r="H33" s="163" t="s">
        <v>3818</v>
      </c>
      <c r="I33" s="163"/>
      <c r="J33" s="163" t="s">
        <v>112</v>
      </c>
      <c r="K33" s="178" t="s">
        <v>1127</v>
      </c>
    </row>
    <row r="34" s="3" customFormat="1" ht="66" customHeight="1" spans="1:11">
      <c r="A34" s="156"/>
      <c r="B34" s="176"/>
      <c r="C34" s="177"/>
      <c r="D34" s="177"/>
      <c r="E34" s="177"/>
      <c r="F34" s="178" t="s">
        <v>109</v>
      </c>
      <c r="G34" s="163" t="s">
        <v>110</v>
      </c>
      <c r="H34" s="163" t="s">
        <v>3819</v>
      </c>
      <c r="I34" s="163"/>
      <c r="J34" s="163" t="s">
        <v>112</v>
      </c>
      <c r="K34" s="178" t="s">
        <v>146</v>
      </c>
    </row>
    <row r="35" s="3" customFormat="1" ht="66" customHeight="1" spans="1:11">
      <c r="A35" s="156"/>
      <c r="B35" s="176"/>
      <c r="C35" s="177"/>
      <c r="D35" s="177"/>
      <c r="E35" s="177"/>
      <c r="F35" s="178" t="s">
        <v>109</v>
      </c>
      <c r="G35" s="163" t="s">
        <v>110</v>
      </c>
      <c r="H35" s="163" t="s">
        <v>3820</v>
      </c>
      <c r="I35" s="163"/>
      <c r="J35" s="163" t="s">
        <v>112</v>
      </c>
      <c r="K35" s="178" t="s">
        <v>146</v>
      </c>
    </row>
    <row r="36" s="3" customFormat="1" ht="66" customHeight="1" spans="1:11">
      <c r="A36" s="156"/>
      <c r="B36" s="179"/>
      <c r="C36" s="180"/>
      <c r="D36" s="180"/>
      <c r="E36" s="180"/>
      <c r="F36" s="178" t="s">
        <v>117</v>
      </c>
      <c r="G36" s="163" t="s">
        <v>118</v>
      </c>
      <c r="H36" s="163" t="s">
        <v>3821</v>
      </c>
      <c r="I36" s="105"/>
      <c r="J36" s="163" t="s">
        <v>107</v>
      </c>
      <c r="K36" s="178" t="s">
        <v>2482</v>
      </c>
    </row>
    <row r="37" s="1" customFormat="1" ht="66" customHeight="1" spans="1:11">
      <c r="A37" s="156">
        <v>7</v>
      </c>
      <c r="B37" s="351" t="s">
        <v>3822</v>
      </c>
      <c r="C37" s="350" t="s">
        <v>3823</v>
      </c>
      <c r="D37" s="350" t="s">
        <v>3824</v>
      </c>
      <c r="E37" s="350" t="s">
        <v>3825</v>
      </c>
      <c r="F37" s="178" t="s">
        <v>103</v>
      </c>
      <c r="G37" s="163" t="s">
        <v>725</v>
      </c>
      <c r="H37" s="163" t="s">
        <v>2211</v>
      </c>
      <c r="I37" s="163"/>
      <c r="J37" s="104" t="s">
        <v>107</v>
      </c>
      <c r="K37" s="178" t="s">
        <v>3826</v>
      </c>
    </row>
    <row r="38" s="1" customFormat="1" ht="66" customHeight="1" spans="1:11">
      <c r="A38" s="156"/>
      <c r="B38" s="176"/>
      <c r="C38" s="177"/>
      <c r="D38" s="177"/>
      <c r="E38" s="177"/>
      <c r="F38" s="178" t="s">
        <v>109</v>
      </c>
      <c r="G38" s="163" t="s">
        <v>110</v>
      </c>
      <c r="H38" s="163" t="s">
        <v>3827</v>
      </c>
      <c r="I38" s="163"/>
      <c r="J38" s="104" t="s">
        <v>112</v>
      </c>
      <c r="K38" s="178" t="s">
        <v>146</v>
      </c>
    </row>
    <row r="39" s="1" customFormat="1" ht="66" customHeight="1" spans="1:11">
      <c r="A39" s="156"/>
      <c r="B39" s="176"/>
      <c r="C39" s="177"/>
      <c r="D39" s="177"/>
      <c r="E39" s="177"/>
      <c r="F39" s="178" t="s">
        <v>109</v>
      </c>
      <c r="G39" s="163" t="s">
        <v>110</v>
      </c>
      <c r="H39" s="163" t="s">
        <v>3828</v>
      </c>
      <c r="I39" s="163"/>
      <c r="J39" s="104" t="s">
        <v>112</v>
      </c>
      <c r="K39" s="178" t="s">
        <v>3829</v>
      </c>
    </row>
    <row r="40" s="1" customFormat="1" ht="66" customHeight="1" spans="1:11">
      <c r="A40" s="156"/>
      <c r="B40" s="176"/>
      <c r="C40" s="177"/>
      <c r="D40" s="177"/>
      <c r="E40" s="177"/>
      <c r="F40" s="178" t="s">
        <v>109</v>
      </c>
      <c r="G40" s="163" t="s">
        <v>110</v>
      </c>
      <c r="H40" s="163" t="s">
        <v>3830</v>
      </c>
      <c r="I40" s="163"/>
      <c r="J40" s="104" t="s">
        <v>112</v>
      </c>
      <c r="K40" s="178" t="s">
        <v>3829</v>
      </c>
    </row>
    <row r="41" s="1" customFormat="1" ht="66" customHeight="1" spans="1:11">
      <c r="A41" s="156"/>
      <c r="B41" s="179"/>
      <c r="C41" s="180"/>
      <c r="D41" s="180"/>
      <c r="E41" s="180"/>
      <c r="F41" s="178" t="s">
        <v>117</v>
      </c>
      <c r="G41" s="163" t="s">
        <v>118</v>
      </c>
      <c r="H41" s="340" t="s">
        <v>3831</v>
      </c>
      <c r="I41" s="105"/>
      <c r="J41" s="105"/>
      <c r="K41" s="178" t="s">
        <v>3832</v>
      </c>
    </row>
    <row r="42" s="1" customFormat="1" ht="66" customHeight="1" spans="1:11">
      <c r="A42" s="156">
        <v>8</v>
      </c>
      <c r="B42" s="351" t="s">
        <v>3833</v>
      </c>
      <c r="C42" s="350" t="s">
        <v>3834</v>
      </c>
      <c r="D42" s="350" t="s">
        <v>3835</v>
      </c>
      <c r="E42" s="350" t="s">
        <v>2201</v>
      </c>
      <c r="F42" s="178" t="s">
        <v>109</v>
      </c>
      <c r="G42" s="163" t="s">
        <v>110</v>
      </c>
      <c r="H42" s="163" t="s">
        <v>3836</v>
      </c>
      <c r="I42" s="163"/>
      <c r="J42" s="104" t="s">
        <v>112</v>
      </c>
      <c r="K42" s="178" t="s">
        <v>146</v>
      </c>
    </row>
    <row r="43" s="1" customFormat="1" ht="99" customHeight="1" spans="1:11">
      <c r="A43" s="156"/>
      <c r="B43" s="176"/>
      <c r="C43" s="177"/>
      <c r="D43" s="177"/>
      <c r="E43" s="177"/>
      <c r="F43" s="178" t="s">
        <v>109</v>
      </c>
      <c r="G43" s="163" t="s">
        <v>110</v>
      </c>
      <c r="H43" s="163" t="s">
        <v>3837</v>
      </c>
      <c r="I43" s="163"/>
      <c r="J43" s="104" t="s">
        <v>112</v>
      </c>
      <c r="K43" s="178" t="s">
        <v>146</v>
      </c>
    </row>
    <row r="44" s="1" customFormat="1" ht="66" customHeight="1" spans="1:11">
      <c r="A44" s="156"/>
      <c r="B44" s="176"/>
      <c r="C44" s="177"/>
      <c r="D44" s="177"/>
      <c r="E44" s="177"/>
      <c r="F44" s="178" t="s">
        <v>109</v>
      </c>
      <c r="G44" s="163" t="s">
        <v>115</v>
      </c>
      <c r="H44" s="163" t="s">
        <v>3790</v>
      </c>
      <c r="I44" s="163"/>
      <c r="J44" s="104"/>
      <c r="K44" s="178" t="s">
        <v>3791</v>
      </c>
    </row>
    <row r="45" s="1" customFormat="1" ht="66" customHeight="1" spans="1:11">
      <c r="A45" s="156"/>
      <c r="B45" s="176"/>
      <c r="C45" s="177"/>
      <c r="D45" s="177"/>
      <c r="E45" s="177"/>
      <c r="F45" s="178" t="s">
        <v>117</v>
      </c>
      <c r="G45" s="163" t="s">
        <v>118</v>
      </c>
      <c r="H45" s="163" t="s">
        <v>3792</v>
      </c>
      <c r="I45" s="163"/>
      <c r="J45" s="104"/>
      <c r="K45" s="178" t="s">
        <v>3838</v>
      </c>
    </row>
    <row r="46" s="1" customFormat="1" ht="66" customHeight="1" spans="1:11">
      <c r="A46" s="156">
        <v>9</v>
      </c>
      <c r="B46" s="351" t="s">
        <v>3839</v>
      </c>
      <c r="C46" s="350" t="s">
        <v>3840</v>
      </c>
      <c r="D46" s="350" t="s">
        <v>3841</v>
      </c>
      <c r="E46" s="350" t="s">
        <v>1828</v>
      </c>
      <c r="F46" s="178" t="s">
        <v>109</v>
      </c>
      <c r="G46" s="163" t="s">
        <v>110</v>
      </c>
      <c r="H46" s="163" t="s">
        <v>3788</v>
      </c>
      <c r="I46" s="163"/>
      <c r="J46" s="104" t="s">
        <v>112</v>
      </c>
      <c r="K46" s="178" t="s">
        <v>347</v>
      </c>
    </row>
    <row r="47" s="1" customFormat="1" ht="66" customHeight="1" spans="1:11">
      <c r="A47" s="156"/>
      <c r="B47" s="176"/>
      <c r="C47" s="177"/>
      <c r="D47" s="177"/>
      <c r="E47" s="177"/>
      <c r="F47" s="178" t="s">
        <v>109</v>
      </c>
      <c r="G47" s="163" t="s">
        <v>110</v>
      </c>
      <c r="H47" s="163" t="s">
        <v>3805</v>
      </c>
      <c r="I47" s="163"/>
      <c r="J47" s="104" t="s">
        <v>112</v>
      </c>
      <c r="K47" s="178" t="s">
        <v>3806</v>
      </c>
    </row>
    <row r="48" s="1" customFormat="1" ht="66" customHeight="1" spans="1:11">
      <c r="A48" s="156"/>
      <c r="B48" s="176"/>
      <c r="C48" s="177"/>
      <c r="D48" s="177"/>
      <c r="E48" s="177"/>
      <c r="F48" s="178" t="s">
        <v>109</v>
      </c>
      <c r="G48" s="163" t="s">
        <v>110</v>
      </c>
      <c r="H48" s="163" t="s">
        <v>1404</v>
      </c>
      <c r="I48" s="163"/>
      <c r="J48" s="104" t="s">
        <v>112</v>
      </c>
      <c r="K48" s="178" t="s">
        <v>494</v>
      </c>
    </row>
    <row r="49" s="1" customFormat="1" ht="66" customHeight="1" spans="1:11">
      <c r="A49" s="156"/>
      <c r="B49" s="176"/>
      <c r="C49" s="177"/>
      <c r="D49" s="177"/>
      <c r="E49" s="177"/>
      <c r="F49" s="178" t="s">
        <v>117</v>
      </c>
      <c r="G49" s="163" t="s">
        <v>118</v>
      </c>
      <c r="H49" s="163" t="s">
        <v>3842</v>
      </c>
      <c r="I49" s="163"/>
      <c r="J49" s="104" t="s">
        <v>112</v>
      </c>
      <c r="K49" s="178" t="s">
        <v>920</v>
      </c>
    </row>
    <row r="50" s="1" customFormat="1" ht="66" customHeight="1" spans="1:11">
      <c r="A50" s="156">
        <v>10</v>
      </c>
      <c r="B50" s="351" t="s">
        <v>3843</v>
      </c>
      <c r="C50" s="350" t="s">
        <v>3844</v>
      </c>
      <c r="D50" s="350" t="s">
        <v>3845</v>
      </c>
      <c r="E50" s="350" t="s">
        <v>3846</v>
      </c>
      <c r="F50" s="178" t="s">
        <v>103</v>
      </c>
      <c r="G50" s="163" t="s">
        <v>725</v>
      </c>
      <c r="H50" s="163" t="s">
        <v>2211</v>
      </c>
      <c r="I50" s="163"/>
      <c r="J50" s="104" t="s">
        <v>107</v>
      </c>
      <c r="K50" s="178" t="s">
        <v>3847</v>
      </c>
    </row>
    <row r="51" s="1" customFormat="1" ht="66" customHeight="1" spans="1:11">
      <c r="A51" s="156"/>
      <c r="B51" s="176"/>
      <c r="C51" s="177"/>
      <c r="D51" s="177"/>
      <c r="E51" s="177"/>
      <c r="F51" s="178" t="s">
        <v>109</v>
      </c>
      <c r="G51" s="163" t="s">
        <v>110</v>
      </c>
      <c r="H51" s="163" t="s">
        <v>3848</v>
      </c>
      <c r="I51" s="163"/>
      <c r="J51" s="104" t="s">
        <v>112</v>
      </c>
      <c r="K51" s="178" t="s">
        <v>494</v>
      </c>
    </row>
    <row r="52" s="1" customFormat="1" ht="66" customHeight="1" spans="1:11">
      <c r="A52" s="156"/>
      <c r="B52" s="176"/>
      <c r="C52" s="177"/>
      <c r="D52" s="177"/>
      <c r="E52" s="177"/>
      <c r="F52" s="178" t="s">
        <v>109</v>
      </c>
      <c r="G52" s="163" t="s">
        <v>110</v>
      </c>
      <c r="H52" s="163" t="s">
        <v>3849</v>
      </c>
      <c r="I52" s="163"/>
      <c r="J52" s="104" t="s">
        <v>112</v>
      </c>
      <c r="K52" s="178" t="s">
        <v>1877</v>
      </c>
    </row>
    <row r="53" s="1" customFormat="1" ht="66" customHeight="1" spans="1:11">
      <c r="A53" s="156"/>
      <c r="B53" s="176"/>
      <c r="C53" s="177"/>
      <c r="D53" s="177"/>
      <c r="E53" s="177"/>
      <c r="F53" s="178" t="s">
        <v>109</v>
      </c>
      <c r="G53" s="163" t="s">
        <v>115</v>
      </c>
      <c r="H53" s="163" t="s">
        <v>3850</v>
      </c>
      <c r="I53" s="163"/>
      <c r="J53" s="104"/>
      <c r="K53" s="178" t="s">
        <v>3851</v>
      </c>
    </row>
    <row r="54" s="1" customFormat="1" ht="66" customHeight="1" spans="1:11">
      <c r="A54" s="156"/>
      <c r="B54" s="179"/>
      <c r="C54" s="180"/>
      <c r="D54" s="180"/>
      <c r="E54" s="180"/>
      <c r="F54" s="178" t="s">
        <v>117</v>
      </c>
      <c r="G54" s="163" t="s">
        <v>118</v>
      </c>
      <c r="H54" s="163" t="s">
        <v>3852</v>
      </c>
      <c r="I54" s="105"/>
      <c r="J54" s="104" t="s">
        <v>107</v>
      </c>
      <c r="K54" s="178" t="s">
        <v>1162</v>
      </c>
    </row>
    <row r="55" s="1" customFormat="1" ht="66" customHeight="1" spans="1:11">
      <c r="A55" s="156">
        <v>11</v>
      </c>
      <c r="B55" s="351" t="s">
        <v>3853</v>
      </c>
      <c r="C55" s="350" t="s">
        <v>3854</v>
      </c>
      <c r="D55" s="350" t="s">
        <v>3854</v>
      </c>
      <c r="E55" s="350" t="s">
        <v>3787</v>
      </c>
      <c r="F55" s="178" t="s">
        <v>109</v>
      </c>
      <c r="G55" s="163" t="s">
        <v>113</v>
      </c>
      <c r="H55" s="163" t="s">
        <v>989</v>
      </c>
      <c r="I55" s="163"/>
      <c r="J55" s="104" t="s">
        <v>166</v>
      </c>
      <c r="K55" s="356">
        <v>1</v>
      </c>
    </row>
    <row r="56" s="1" customFormat="1" ht="66" customHeight="1" spans="1:11">
      <c r="A56" s="156"/>
      <c r="B56" s="176"/>
      <c r="C56" s="177"/>
      <c r="D56" s="177"/>
      <c r="E56" s="177"/>
      <c r="F56" s="178" t="s">
        <v>109</v>
      </c>
      <c r="G56" s="163" t="s">
        <v>115</v>
      </c>
      <c r="H56" s="163" t="s">
        <v>3855</v>
      </c>
      <c r="I56" s="163"/>
      <c r="J56" s="104" t="s">
        <v>166</v>
      </c>
      <c r="K56" s="178" t="s">
        <v>569</v>
      </c>
    </row>
    <row r="57" s="1" customFormat="1" ht="241" customHeight="1" spans="1:11">
      <c r="A57" s="156"/>
      <c r="B57" s="176"/>
      <c r="C57" s="177"/>
      <c r="D57" s="177"/>
      <c r="E57" s="177"/>
      <c r="F57" s="178" t="s">
        <v>117</v>
      </c>
      <c r="G57" s="163" t="s">
        <v>118</v>
      </c>
      <c r="H57" s="163" t="s">
        <v>367</v>
      </c>
      <c r="I57" s="163"/>
      <c r="J57" s="104"/>
      <c r="K57" s="178" t="s">
        <v>3856</v>
      </c>
    </row>
    <row r="58" s="1" customFormat="1" ht="66" customHeight="1" spans="1:11">
      <c r="A58" s="156">
        <v>12</v>
      </c>
      <c r="B58" s="351" t="s">
        <v>3857</v>
      </c>
      <c r="C58" s="350" t="s">
        <v>3858</v>
      </c>
      <c r="D58" s="350" t="s">
        <v>3859</v>
      </c>
      <c r="E58" s="350" t="s">
        <v>3860</v>
      </c>
      <c r="F58" s="178" t="s">
        <v>103</v>
      </c>
      <c r="G58" s="163" t="s">
        <v>725</v>
      </c>
      <c r="H58" s="163" t="s">
        <v>2211</v>
      </c>
      <c r="I58" s="163"/>
      <c r="J58" s="104" t="s">
        <v>107</v>
      </c>
      <c r="K58" s="178" t="s">
        <v>3861</v>
      </c>
    </row>
    <row r="59" s="1" customFormat="1" ht="66" customHeight="1" spans="1:11">
      <c r="A59" s="156"/>
      <c r="B59" s="176"/>
      <c r="C59" s="177"/>
      <c r="D59" s="177"/>
      <c r="E59" s="177"/>
      <c r="F59" s="178" t="s">
        <v>109</v>
      </c>
      <c r="G59" s="163" t="s">
        <v>110</v>
      </c>
      <c r="H59" s="163" t="s">
        <v>3862</v>
      </c>
      <c r="I59" s="163"/>
      <c r="J59" s="104" t="s">
        <v>112</v>
      </c>
      <c r="K59" s="178" t="s">
        <v>3863</v>
      </c>
    </row>
    <row r="60" s="1" customFormat="1" ht="66" customHeight="1" spans="1:11">
      <c r="A60" s="156"/>
      <c r="B60" s="176"/>
      <c r="C60" s="177"/>
      <c r="D60" s="177"/>
      <c r="E60" s="177"/>
      <c r="F60" s="178" t="s">
        <v>109</v>
      </c>
      <c r="G60" s="163" t="s">
        <v>113</v>
      </c>
      <c r="H60" s="163" t="s">
        <v>3864</v>
      </c>
      <c r="I60" s="163"/>
      <c r="J60" s="104" t="s">
        <v>166</v>
      </c>
      <c r="K60" s="178" t="s">
        <v>569</v>
      </c>
    </row>
    <row r="61" s="1" customFormat="1" ht="66" customHeight="1" spans="1:11">
      <c r="A61" s="156"/>
      <c r="B61" s="176"/>
      <c r="C61" s="177"/>
      <c r="D61" s="177"/>
      <c r="E61" s="177"/>
      <c r="F61" s="178" t="s">
        <v>109</v>
      </c>
      <c r="G61" s="163" t="s">
        <v>115</v>
      </c>
      <c r="H61" s="163" t="s">
        <v>3865</v>
      </c>
      <c r="I61" s="163"/>
      <c r="J61" s="104"/>
      <c r="K61" s="178" t="s">
        <v>3791</v>
      </c>
    </row>
    <row r="62" s="1" customFormat="1" ht="66" customHeight="1" spans="1:11">
      <c r="A62" s="156"/>
      <c r="B62" s="179"/>
      <c r="C62" s="180"/>
      <c r="D62" s="180"/>
      <c r="E62" s="180"/>
      <c r="F62" s="178" t="s">
        <v>117</v>
      </c>
      <c r="G62" s="163" t="s">
        <v>118</v>
      </c>
      <c r="H62" s="163" t="s">
        <v>3866</v>
      </c>
      <c r="I62" s="105"/>
      <c r="J62" s="105"/>
      <c r="K62" s="178" t="s">
        <v>3867</v>
      </c>
    </row>
    <row r="63" s="1" customFormat="1" ht="66" customHeight="1" spans="1:11">
      <c r="A63" s="156">
        <v>13</v>
      </c>
      <c r="B63" s="351" t="s">
        <v>3868</v>
      </c>
      <c r="C63" s="350" t="s">
        <v>3869</v>
      </c>
      <c r="D63" s="350" t="s">
        <v>3870</v>
      </c>
      <c r="E63" s="350" t="s">
        <v>3871</v>
      </c>
      <c r="F63" s="178" t="s">
        <v>103</v>
      </c>
      <c r="G63" s="163" t="s">
        <v>725</v>
      </c>
      <c r="H63" s="163" t="s">
        <v>2211</v>
      </c>
      <c r="I63" s="163"/>
      <c r="J63" s="104" t="s">
        <v>107</v>
      </c>
      <c r="K63" s="178" t="s">
        <v>3872</v>
      </c>
    </row>
    <row r="64" s="1" customFormat="1" ht="66" customHeight="1" spans="1:11">
      <c r="A64" s="156"/>
      <c r="B64" s="176"/>
      <c r="C64" s="177"/>
      <c r="D64" s="177"/>
      <c r="E64" s="177"/>
      <c r="F64" s="178" t="s">
        <v>109</v>
      </c>
      <c r="G64" s="163" t="s">
        <v>110</v>
      </c>
      <c r="H64" s="163" t="s">
        <v>3873</v>
      </c>
      <c r="I64" s="163"/>
      <c r="J64" s="104" t="s">
        <v>107</v>
      </c>
      <c r="K64" s="178" t="s">
        <v>146</v>
      </c>
    </row>
    <row r="65" s="1" customFormat="1" ht="66" customHeight="1" spans="1:11">
      <c r="A65" s="156"/>
      <c r="B65" s="176"/>
      <c r="C65" s="177"/>
      <c r="D65" s="177"/>
      <c r="E65" s="177"/>
      <c r="F65" s="178" t="s">
        <v>109</v>
      </c>
      <c r="G65" s="163" t="s">
        <v>110</v>
      </c>
      <c r="H65" s="163" t="s">
        <v>3874</v>
      </c>
      <c r="I65" s="163"/>
      <c r="J65" s="104" t="s">
        <v>112</v>
      </c>
      <c r="K65" s="178" t="s">
        <v>2052</v>
      </c>
    </row>
    <row r="66" s="1" customFormat="1" ht="66" customHeight="1" spans="1:11">
      <c r="A66" s="156"/>
      <c r="B66" s="176"/>
      <c r="C66" s="177"/>
      <c r="D66" s="177"/>
      <c r="E66" s="177"/>
      <c r="F66" s="178" t="s">
        <v>109</v>
      </c>
      <c r="G66" s="163" t="s">
        <v>115</v>
      </c>
      <c r="H66" s="163" t="s">
        <v>3865</v>
      </c>
      <c r="I66" s="163"/>
      <c r="J66" s="104"/>
      <c r="K66" s="178" t="s">
        <v>3791</v>
      </c>
    </row>
    <row r="67" s="1" customFormat="1" ht="66" customHeight="1" spans="1:11">
      <c r="A67" s="156"/>
      <c r="B67" s="179"/>
      <c r="C67" s="180"/>
      <c r="D67" s="180"/>
      <c r="E67" s="180"/>
      <c r="F67" s="178" t="s">
        <v>117</v>
      </c>
      <c r="G67" s="163" t="s">
        <v>118</v>
      </c>
      <c r="H67" s="340" t="s">
        <v>3875</v>
      </c>
      <c r="I67" s="105"/>
      <c r="J67" s="104" t="s">
        <v>112</v>
      </c>
      <c r="K67" s="178" t="s">
        <v>586</v>
      </c>
    </row>
    <row r="68" s="1" customFormat="1" ht="66" customHeight="1" spans="1:11">
      <c r="A68" s="156">
        <v>14</v>
      </c>
      <c r="B68" s="351" t="s">
        <v>3876</v>
      </c>
      <c r="C68" s="350" t="s">
        <v>3877</v>
      </c>
      <c r="D68" s="350" t="s">
        <v>3878</v>
      </c>
      <c r="E68" s="350" t="s">
        <v>3787</v>
      </c>
      <c r="F68" s="178" t="s">
        <v>109</v>
      </c>
      <c r="G68" s="163" t="s">
        <v>110</v>
      </c>
      <c r="H68" s="163" t="s">
        <v>3879</v>
      </c>
      <c r="I68" s="163"/>
      <c r="J68" s="104" t="s">
        <v>112</v>
      </c>
      <c r="K68" s="178" t="s">
        <v>3599</v>
      </c>
    </row>
    <row r="69" s="1" customFormat="1" ht="66" customHeight="1" spans="1:11">
      <c r="A69" s="156"/>
      <c r="B69" s="176"/>
      <c r="C69" s="177"/>
      <c r="D69" s="177"/>
      <c r="E69" s="177"/>
      <c r="F69" s="178" t="s">
        <v>109</v>
      </c>
      <c r="G69" s="163" t="s">
        <v>110</v>
      </c>
      <c r="H69" s="163" t="s">
        <v>3880</v>
      </c>
      <c r="I69" s="163"/>
      <c r="J69" s="104" t="s">
        <v>107</v>
      </c>
      <c r="K69" s="178" t="s">
        <v>146</v>
      </c>
    </row>
    <row r="70" s="1" customFormat="1" ht="66" customHeight="1" spans="1:11">
      <c r="A70" s="156"/>
      <c r="B70" s="176"/>
      <c r="C70" s="177"/>
      <c r="D70" s="177"/>
      <c r="E70" s="177"/>
      <c r="F70" s="178" t="s">
        <v>109</v>
      </c>
      <c r="G70" s="163" t="s">
        <v>115</v>
      </c>
      <c r="H70" s="163" t="s">
        <v>3865</v>
      </c>
      <c r="I70" s="163"/>
      <c r="J70" s="104"/>
      <c r="K70" s="178" t="s">
        <v>3791</v>
      </c>
    </row>
    <row r="71" s="1" customFormat="1" ht="66" customHeight="1" spans="1:11">
      <c r="A71" s="156"/>
      <c r="B71" s="176"/>
      <c r="C71" s="177"/>
      <c r="D71" s="177"/>
      <c r="E71" s="177"/>
      <c r="F71" s="178" t="s">
        <v>117</v>
      </c>
      <c r="G71" s="163" t="s">
        <v>118</v>
      </c>
      <c r="H71" s="163" t="s">
        <v>3875</v>
      </c>
      <c r="I71" s="163"/>
      <c r="J71" s="104" t="s">
        <v>166</v>
      </c>
      <c r="K71" s="356">
        <v>1</v>
      </c>
    </row>
    <row r="72" s="1" customFormat="1" ht="66" customHeight="1" spans="1:11">
      <c r="A72" s="156">
        <v>15</v>
      </c>
      <c r="B72" s="351" t="s">
        <v>3881</v>
      </c>
      <c r="C72" s="350" t="s">
        <v>3882</v>
      </c>
      <c r="D72" s="350" t="s">
        <v>3883</v>
      </c>
      <c r="E72" s="350" t="s">
        <v>794</v>
      </c>
      <c r="F72" s="178" t="s">
        <v>109</v>
      </c>
      <c r="G72" s="163" t="s">
        <v>110</v>
      </c>
      <c r="H72" s="163" t="s">
        <v>3788</v>
      </c>
      <c r="I72" s="163"/>
      <c r="J72" s="104" t="s">
        <v>112</v>
      </c>
      <c r="K72" s="178" t="s">
        <v>347</v>
      </c>
    </row>
    <row r="73" s="1" customFormat="1" ht="66" customHeight="1" spans="1:11">
      <c r="A73" s="156"/>
      <c r="B73" s="176"/>
      <c r="C73" s="177"/>
      <c r="D73" s="177"/>
      <c r="E73" s="177"/>
      <c r="F73" s="178" t="s">
        <v>109</v>
      </c>
      <c r="G73" s="163" t="s">
        <v>110</v>
      </c>
      <c r="H73" s="163" t="s">
        <v>3884</v>
      </c>
      <c r="I73" s="163"/>
      <c r="J73" s="104" t="s">
        <v>112</v>
      </c>
      <c r="K73" s="178" t="s">
        <v>494</v>
      </c>
    </row>
    <row r="74" s="1" customFormat="1" ht="66" customHeight="1" spans="1:11">
      <c r="A74" s="156"/>
      <c r="B74" s="176"/>
      <c r="C74" s="177"/>
      <c r="D74" s="177"/>
      <c r="E74" s="177"/>
      <c r="F74" s="178" t="s">
        <v>109</v>
      </c>
      <c r="G74" s="163" t="s">
        <v>110</v>
      </c>
      <c r="H74" s="163" t="s">
        <v>796</v>
      </c>
      <c r="I74" s="163"/>
      <c r="J74" s="104" t="s">
        <v>112</v>
      </c>
      <c r="K74" s="178" t="s">
        <v>1355</v>
      </c>
    </row>
    <row r="75" s="1" customFormat="1" ht="186" customHeight="1" spans="1:11">
      <c r="A75" s="156"/>
      <c r="B75" s="176"/>
      <c r="C75" s="177"/>
      <c r="D75" s="177"/>
      <c r="E75" s="177"/>
      <c r="F75" s="178" t="s">
        <v>117</v>
      </c>
      <c r="G75" s="163" t="s">
        <v>118</v>
      </c>
      <c r="H75" s="163" t="s">
        <v>3885</v>
      </c>
      <c r="I75" s="163"/>
      <c r="J75" s="104" t="s">
        <v>112</v>
      </c>
      <c r="K75" s="178" t="s">
        <v>920</v>
      </c>
    </row>
    <row r="76" s="1" customFormat="1" ht="66" customHeight="1" spans="1:11">
      <c r="A76" s="156">
        <v>16</v>
      </c>
      <c r="B76" s="351" t="s">
        <v>3886</v>
      </c>
      <c r="C76" s="350" t="s">
        <v>3887</v>
      </c>
      <c r="D76" s="350" t="s">
        <v>3888</v>
      </c>
      <c r="E76" s="350" t="s">
        <v>1979</v>
      </c>
      <c r="F76" s="178" t="s">
        <v>103</v>
      </c>
      <c r="G76" s="163" t="s">
        <v>725</v>
      </c>
      <c r="H76" s="163" t="s">
        <v>2211</v>
      </c>
      <c r="I76" s="163"/>
      <c r="J76" s="104" t="s">
        <v>107</v>
      </c>
      <c r="K76" s="178" t="s">
        <v>3889</v>
      </c>
    </row>
    <row r="77" s="1" customFormat="1" ht="66" customHeight="1" spans="1:11">
      <c r="A77" s="156"/>
      <c r="B77" s="176"/>
      <c r="C77" s="177"/>
      <c r="D77" s="177"/>
      <c r="E77" s="177"/>
      <c r="F77" s="178" t="s">
        <v>109</v>
      </c>
      <c r="G77" s="163" t="s">
        <v>110</v>
      </c>
      <c r="H77" s="163" t="s">
        <v>3890</v>
      </c>
      <c r="I77" s="163"/>
      <c r="J77" s="104" t="s">
        <v>166</v>
      </c>
      <c r="K77" s="178" t="s">
        <v>500</v>
      </c>
    </row>
    <row r="78" s="1" customFormat="1" ht="66" customHeight="1" spans="1:11">
      <c r="A78" s="156"/>
      <c r="B78" s="176"/>
      <c r="C78" s="177"/>
      <c r="D78" s="177"/>
      <c r="E78" s="177"/>
      <c r="F78" s="178" t="s">
        <v>109</v>
      </c>
      <c r="G78" s="163" t="s">
        <v>113</v>
      </c>
      <c r="H78" s="163" t="s">
        <v>3891</v>
      </c>
      <c r="I78" s="163"/>
      <c r="J78" s="104" t="s">
        <v>166</v>
      </c>
      <c r="K78" s="178" t="s">
        <v>569</v>
      </c>
    </row>
    <row r="79" s="1" customFormat="1" ht="66" customHeight="1" spans="1:11">
      <c r="A79" s="156"/>
      <c r="B79" s="176"/>
      <c r="C79" s="177"/>
      <c r="D79" s="177"/>
      <c r="E79" s="177"/>
      <c r="F79" s="178" t="s">
        <v>109</v>
      </c>
      <c r="G79" s="163" t="s">
        <v>115</v>
      </c>
      <c r="H79" s="163" t="s">
        <v>365</v>
      </c>
      <c r="I79" s="163"/>
      <c r="J79" s="104"/>
      <c r="K79" s="178" t="s">
        <v>3892</v>
      </c>
    </row>
    <row r="80" s="1" customFormat="1" ht="66" customHeight="1" spans="1:11">
      <c r="A80" s="156"/>
      <c r="B80" s="179"/>
      <c r="C80" s="180"/>
      <c r="D80" s="180"/>
      <c r="E80" s="180"/>
      <c r="F80" s="178" t="s">
        <v>117</v>
      </c>
      <c r="G80" s="163" t="s">
        <v>118</v>
      </c>
      <c r="H80" s="340" t="s">
        <v>3893</v>
      </c>
      <c r="I80" s="105"/>
      <c r="J80" s="104" t="s">
        <v>112</v>
      </c>
      <c r="K80" s="178" t="s">
        <v>3894</v>
      </c>
    </row>
    <row r="81" s="1" customFormat="1" ht="66" customHeight="1" spans="1:11">
      <c r="A81" s="156">
        <v>17</v>
      </c>
      <c r="B81" s="351" t="s">
        <v>462</v>
      </c>
      <c r="C81" s="350" t="s">
        <v>3895</v>
      </c>
      <c r="D81" s="350" t="s">
        <v>3896</v>
      </c>
      <c r="E81" s="350" t="s">
        <v>1116</v>
      </c>
      <c r="F81" s="178" t="s">
        <v>109</v>
      </c>
      <c r="G81" s="163" t="s">
        <v>110</v>
      </c>
      <c r="H81" s="163" t="s">
        <v>3897</v>
      </c>
      <c r="I81" s="163"/>
      <c r="J81" s="104" t="s">
        <v>112</v>
      </c>
      <c r="K81" s="178" t="s">
        <v>146</v>
      </c>
    </row>
    <row r="82" s="1" customFormat="1" ht="66" customHeight="1" spans="1:11">
      <c r="A82" s="156"/>
      <c r="B82" s="176"/>
      <c r="C82" s="177"/>
      <c r="D82" s="177"/>
      <c r="E82" s="177"/>
      <c r="F82" s="178" t="s">
        <v>109</v>
      </c>
      <c r="G82" s="163" t="s">
        <v>110</v>
      </c>
      <c r="H82" s="163" t="s">
        <v>3898</v>
      </c>
      <c r="I82" s="163"/>
      <c r="J82" s="104" t="s">
        <v>112</v>
      </c>
      <c r="K82" s="178" t="s">
        <v>146</v>
      </c>
    </row>
    <row r="83" s="1" customFormat="1" ht="66" customHeight="1" spans="1:11">
      <c r="A83" s="156">
        <v>18</v>
      </c>
      <c r="B83" s="351" t="s">
        <v>2440</v>
      </c>
      <c r="C83" s="350" t="s">
        <v>3899</v>
      </c>
      <c r="D83" s="350" t="s">
        <v>3900</v>
      </c>
      <c r="E83" s="350" t="s">
        <v>1120</v>
      </c>
      <c r="F83" s="178" t="s">
        <v>109</v>
      </c>
      <c r="G83" s="163" t="s">
        <v>110</v>
      </c>
      <c r="H83" s="163" t="s">
        <v>3897</v>
      </c>
      <c r="I83" s="163"/>
      <c r="J83" s="104" t="s">
        <v>112</v>
      </c>
      <c r="K83" s="178" t="s">
        <v>146</v>
      </c>
    </row>
    <row r="84" s="1" customFormat="1" ht="66" customHeight="1" spans="1:11">
      <c r="A84" s="156"/>
      <c r="B84" s="176"/>
      <c r="C84" s="177"/>
      <c r="D84" s="177"/>
      <c r="E84" s="177"/>
      <c r="F84" s="178" t="s">
        <v>109</v>
      </c>
      <c r="G84" s="163" t="s">
        <v>110</v>
      </c>
      <c r="H84" s="163" t="s">
        <v>3898</v>
      </c>
      <c r="I84" s="163"/>
      <c r="J84" s="104" t="s">
        <v>112</v>
      </c>
      <c r="K84" s="178" t="s">
        <v>146</v>
      </c>
    </row>
    <row r="85" s="1" customFormat="1" ht="66" customHeight="1" spans="1:11">
      <c r="A85" s="156">
        <v>19</v>
      </c>
      <c r="B85" s="351" t="s">
        <v>3901</v>
      </c>
      <c r="C85" s="350" t="s">
        <v>3902</v>
      </c>
      <c r="D85" s="350" t="s">
        <v>3903</v>
      </c>
      <c r="E85" s="350" t="s">
        <v>794</v>
      </c>
      <c r="F85" s="178" t="s">
        <v>109</v>
      </c>
      <c r="G85" s="163" t="s">
        <v>110</v>
      </c>
      <c r="H85" s="163" t="s">
        <v>3904</v>
      </c>
      <c r="I85" s="163"/>
      <c r="J85" s="104" t="s">
        <v>112</v>
      </c>
      <c r="K85" s="178" t="s">
        <v>146</v>
      </c>
    </row>
    <row r="86" s="1" customFormat="1" ht="66" customHeight="1" spans="1:11">
      <c r="A86" s="156"/>
      <c r="B86" s="176"/>
      <c r="C86" s="177"/>
      <c r="D86" s="177"/>
      <c r="E86" s="177"/>
      <c r="F86" s="178" t="s">
        <v>117</v>
      </c>
      <c r="G86" s="163" t="s">
        <v>118</v>
      </c>
      <c r="H86" s="163" t="s">
        <v>3905</v>
      </c>
      <c r="I86" s="163"/>
      <c r="J86" s="104"/>
      <c r="K86" s="178" t="s">
        <v>3745</v>
      </c>
    </row>
    <row r="87" s="1" customFormat="1" ht="66" customHeight="1" spans="1:11">
      <c r="A87" s="156">
        <v>20</v>
      </c>
      <c r="B87" s="351" t="s">
        <v>3906</v>
      </c>
      <c r="C87" s="350" t="s">
        <v>3907</v>
      </c>
      <c r="D87" s="350" t="s">
        <v>3908</v>
      </c>
      <c r="E87" s="350" t="s">
        <v>794</v>
      </c>
      <c r="F87" s="178" t="s">
        <v>109</v>
      </c>
      <c r="G87" s="163" t="s">
        <v>110</v>
      </c>
      <c r="H87" s="163" t="s">
        <v>1404</v>
      </c>
      <c r="I87" s="163"/>
      <c r="J87" s="104" t="s">
        <v>112</v>
      </c>
      <c r="K87" s="178" t="s">
        <v>146</v>
      </c>
    </row>
    <row r="88" s="1" customFormat="1" ht="122" customHeight="1" spans="1:11">
      <c r="A88" s="156"/>
      <c r="B88" s="176"/>
      <c r="C88" s="177"/>
      <c r="D88" s="177"/>
      <c r="E88" s="177"/>
      <c r="F88" s="178" t="s">
        <v>117</v>
      </c>
      <c r="G88" s="163" t="s">
        <v>118</v>
      </c>
      <c r="H88" s="163" t="s">
        <v>3905</v>
      </c>
      <c r="I88" s="163"/>
      <c r="J88" s="104"/>
      <c r="K88" s="178" t="s">
        <v>3745</v>
      </c>
    </row>
    <row r="89" s="1" customFormat="1" ht="66" customHeight="1" spans="1:11">
      <c r="A89" s="156">
        <v>21</v>
      </c>
      <c r="B89" s="351" t="s">
        <v>3909</v>
      </c>
      <c r="C89" s="350" t="s">
        <v>3910</v>
      </c>
      <c r="D89" s="350" t="s">
        <v>3911</v>
      </c>
      <c r="E89" s="350" t="s">
        <v>3912</v>
      </c>
      <c r="F89" s="178" t="s">
        <v>103</v>
      </c>
      <c r="G89" s="163" t="s">
        <v>725</v>
      </c>
      <c r="H89" s="163" t="s">
        <v>3913</v>
      </c>
      <c r="I89" s="163"/>
      <c r="J89" s="104" t="s">
        <v>166</v>
      </c>
      <c r="K89" s="178" t="s">
        <v>3914</v>
      </c>
    </row>
    <row r="90" s="1" customFormat="1" ht="66" customHeight="1" spans="1:11">
      <c r="A90" s="156"/>
      <c r="B90" s="176"/>
      <c r="C90" s="177"/>
      <c r="D90" s="177"/>
      <c r="E90" s="177"/>
      <c r="F90" s="178" t="s">
        <v>109</v>
      </c>
      <c r="G90" s="163" t="s">
        <v>110</v>
      </c>
      <c r="H90" s="163" t="s">
        <v>3915</v>
      </c>
      <c r="I90" s="163"/>
      <c r="J90" s="104" t="s">
        <v>166</v>
      </c>
      <c r="K90" s="178" t="s">
        <v>3916</v>
      </c>
    </row>
    <row r="91" s="1" customFormat="1" ht="66" customHeight="1" spans="1:11">
      <c r="A91" s="156"/>
      <c r="B91" s="176"/>
      <c r="C91" s="177"/>
      <c r="D91" s="177"/>
      <c r="E91" s="177"/>
      <c r="F91" s="178" t="s">
        <v>109</v>
      </c>
      <c r="G91" s="163" t="s">
        <v>110</v>
      </c>
      <c r="H91" s="163" t="s">
        <v>3917</v>
      </c>
      <c r="I91" s="163"/>
      <c r="J91" s="104" t="s">
        <v>166</v>
      </c>
      <c r="K91" s="178" t="s">
        <v>3918</v>
      </c>
    </row>
    <row r="92" s="1" customFormat="1" ht="66" customHeight="1" spans="1:11">
      <c r="A92" s="156"/>
      <c r="B92" s="176"/>
      <c r="C92" s="177"/>
      <c r="D92" s="177"/>
      <c r="E92" s="177"/>
      <c r="F92" s="178" t="s">
        <v>109</v>
      </c>
      <c r="G92" s="163" t="s">
        <v>110</v>
      </c>
      <c r="H92" s="163" t="s">
        <v>3919</v>
      </c>
      <c r="I92" s="163"/>
      <c r="J92" s="104" t="s">
        <v>166</v>
      </c>
      <c r="K92" s="178" t="s">
        <v>3920</v>
      </c>
    </row>
    <row r="93" s="1" customFormat="1" ht="66" customHeight="1" spans="1:11">
      <c r="A93" s="156"/>
      <c r="B93" s="179"/>
      <c r="C93" s="180"/>
      <c r="D93" s="180"/>
      <c r="E93" s="180"/>
      <c r="F93" s="178" t="s">
        <v>117</v>
      </c>
      <c r="G93" s="163" t="s">
        <v>118</v>
      </c>
      <c r="H93" s="163" t="s">
        <v>3921</v>
      </c>
      <c r="I93" s="105"/>
      <c r="J93" s="104" t="s">
        <v>166</v>
      </c>
      <c r="K93" s="178" t="s">
        <v>569</v>
      </c>
    </row>
    <row r="94" s="1" customFormat="1" ht="66" customHeight="1" spans="1:11">
      <c r="A94" s="156">
        <v>22</v>
      </c>
      <c r="B94" s="351" t="s">
        <v>3922</v>
      </c>
      <c r="C94" s="350" t="s">
        <v>3923</v>
      </c>
      <c r="D94" s="350" t="s">
        <v>3924</v>
      </c>
      <c r="E94" s="350" t="s">
        <v>3925</v>
      </c>
      <c r="F94" s="178" t="s">
        <v>103</v>
      </c>
      <c r="G94" s="163" t="s">
        <v>725</v>
      </c>
      <c r="H94" s="163" t="s">
        <v>3926</v>
      </c>
      <c r="I94" s="163"/>
      <c r="J94" s="104" t="s">
        <v>107</v>
      </c>
      <c r="K94" s="178" t="s">
        <v>3927</v>
      </c>
    </row>
    <row r="95" s="1" customFormat="1" ht="66" customHeight="1" spans="1:11">
      <c r="A95" s="156"/>
      <c r="B95" s="176"/>
      <c r="C95" s="177"/>
      <c r="D95" s="177"/>
      <c r="E95" s="177"/>
      <c r="F95" s="178" t="s">
        <v>109</v>
      </c>
      <c r="G95" s="163" t="s">
        <v>110</v>
      </c>
      <c r="H95" s="163" t="s">
        <v>3928</v>
      </c>
      <c r="I95" s="163"/>
      <c r="J95" s="104" t="s">
        <v>112</v>
      </c>
      <c r="K95" s="178" t="s">
        <v>3929</v>
      </c>
    </row>
    <row r="96" s="1" customFormat="1" ht="66" customHeight="1" spans="1:11">
      <c r="A96" s="156"/>
      <c r="B96" s="176"/>
      <c r="C96" s="177"/>
      <c r="D96" s="177"/>
      <c r="E96" s="177"/>
      <c r="F96" s="178" t="s">
        <v>109</v>
      </c>
      <c r="G96" s="163" t="s">
        <v>113</v>
      </c>
      <c r="H96" s="163" t="s">
        <v>3930</v>
      </c>
      <c r="I96" s="163"/>
      <c r="J96" s="104" t="s">
        <v>166</v>
      </c>
      <c r="K96" s="178" t="s">
        <v>569</v>
      </c>
    </row>
    <row r="97" s="1" customFormat="1" ht="66" customHeight="1" spans="1:11">
      <c r="A97" s="156"/>
      <c r="B97" s="176"/>
      <c r="C97" s="177"/>
      <c r="D97" s="177"/>
      <c r="E97" s="177"/>
      <c r="F97" s="178" t="s">
        <v>109</v>
      </c>
      <c r="G97" s="163" t="s">
        <v>115</v>
      </c>
      <c r="H97" s="163" t="s">
        <v>3931</v>
      </c>
      <c r="I97" s="163"/>
      <c r="J97" s="104"/>
      <c r="K97" s="178" t="s">
        <v>3932</v>
      </c>
    </row>
    <row r="98" s="1" customFormat="1" ht="81" customHeight="1" spans="1:11">
      <c r="A98" s="156"/>
      <c r="B98" s="179"/>
      <c r="C98" s="180"/>
      <c r="D98" s="180"/>
      <c r="E98" s="180"/>
      <c r="F98" s="178" t="s">
        <v>117</v>
      </c>
      <c r="G98" s="163" t="s">
        <v>118</v>
      </c>
      <c r="H98" s="163" t="s">
        <v>3933</v>
      </c>
      <c r="I98" s="105"/>
      <c r="J98" s="104" t="s">
        <v>112</v>
      </c>
      <c r="K98" s="178" t="s">
        <v>920</v>
      </c>
    </row>
    <row r="99" s="1" customFormat="1" ht="66" customHeight="1" spans="1:11">
      <c r="A99" s="156">
        <v>23</v>
      </c>
      <c r="B99" s="351" t="s">
        <v>3934</v>
      </c>
      <c r="C99" s="350" t="s">
        <v>3935</v>
      </c>
      <c r="D99" s="350" t="s">
        <v>3936</v>
      </c>
      <c r="E99" s="350" t="s">
        <v>324</v>
      </c>
      <c r="F99" s="178" t="s">
        <v>109</v>
      </c>
      <c r="G99" s="163" t="s">
        <v>110</v>
      </c>
      <c r="H99" s="163" t="s">
        <v>3937</v>
      </c>
      <c r="I99" s="163"/>
      <c r="J99" s="104" t="s">
        <v>112</v>
      </c>
      <c r="K99" s="361" t="s">
        <v>3938</v>
      </c>
    </row>
    <row r="100" s="1" customFormat="1" ht="66" customHeight="1" spans="1:11">
      <c r="A100" s="156"/>
      <c r="B100" s="176"/>
      <c r="C100" s="177"/>
      <c r="D100" s="177"/>
      <c r="E100" s="177"/>
      <c r="F100" s="178" t="s">
        <v>109</v>
      </c>
      <c r="G100" s="163" t="s">
        <v>113</v>
      </c>
      <c r="H100" s="163" t="s">
        <v>3939</v>
      </c>
      <c r="I100" s="163"/>
      <c r="J100" s="104" t="s">
        <v>166</v>
      </c>
      <c r="K100" s="178" t="s">
        <v>569</v>
      </c>
    </row>
    <row r="101" s="1" customFormat="1" ht="66" customHeight="1" spans="1:11">
      <c r="A101" s="156"/>
      <c r="B101" s="176"/>
      <c r="C101" s="177"/>
      <c r="D101" s="177"/>
      <c r="E101" s="177"/>
      <c r="F101" s="178" t="s">
        <v>109</v>
      </c>
      <c r="G101" s="163" t="s">
        <v>115</v>
      </c>
      <c r="H101" s="163" t="s">
        <v>3790</v>
      </c>
      <c r="I101" s="163"/>
      <c r="J101" s="104"/>
      <c r="K101" s="178" t="s">
        <v>3940</v>
      </c>
    </row>
    <row r="102" s="1" customFormat="1" ht="66" customHeight="1" spans="1:11">
      <c r="A102" s="156">
        <v>24</v>
      </c>
      <c r="B102" s="351" t="s">
        <v>3941</v>
      </c>
      <c r="C102" s="350" t="s">
        <v>3942</v>
      </c>
      <c r="D102" s="350" t="s">
        <v>3943</v>
      </c>
      <c r="E102" s="350" t="s">
        <v>3944</v>
      </c>
      <c r="F102" s="178" t="s">
        <v>103</v>
      </c>
      <c r="G102" s="163" t="s">
        <v>725</v>
      </c>
      <c r="H102" s="163" t="s">
        <v>3945</v>
      </c>
      <c r="I102" s="163"/>
      <c r="J102" s="104" t="s">
        <v>166</v>
      </c>
      <c r="K102" s="178" t="s">
        <v>3946</v>
      </c>
    </row>
    <row r="103" s="1" customFormat="1" ht="66" customHeight="1" spans="1:11">
      <c r="A103" s="156"/>
      <c r="B103" s="176"/>
      <c r="C103" s="177"/>
      <c r="D103" s="177"/>
      <c r="E103" s="177"/>
      <c r="F103" s="178" t="s">
        <v>109</v>
      </c>
      <c r="G103" s="163" t="s">
        <v>110</v>
      </c>
      <c r="H103" s="163" t="s">
        <v>3947</v>
      </c>
      <c r="I103" s="163"/>
      <c r="J103" s="104" t="s">
        <v>166</v>
      </c>
      <c r="K103" s="178" t="s">
        <v>3948</v>
      </c>
    </row>
    <row r="104" s="1" customFormat="1" ht="66" customHeight="1" spans="1:11">
      <c r="A104" s="156"/>
      <c r="B104" s="176"/>
      <c r="C104" s="177"/>
      <c r="D104" s="177"/>
      <c r="E104" s="177"/>
      <c r="F104" s="178" t="s">
        <v>109</v>
      </c>
      <c r="G104" s="163" t="s">
        <v>110</v>
      </c>
      <c r="H104" s="163" t="s">
        <v>3949</v>
      </c>
      <c r="I104" s="163"/>
      <c r="J104" s="104" t="s">
        <v>166</v>
      </c>
      <c r="K104" s="178" t="s">
        <v>3950</v>
      </c>
    </row>
    <row r="105" s="1" customFormat="1" ht="66" customHeight="1" spans="1:11">
      <c r="A105" s="156"/>
      <c r="B105" s="176"/>
      <c r="C105" s="177"/>
      <c r="D105" s="177"/>
      <c r="E105" s="177"/>
      <c r="F105" s="178" t="s">
        <v>109</v>
      </c>
      <c r="G105" s="163" t="s">
        <v>113</v>
      </c>
      <c r="H105" s="163" t="s">
        <v>3951</v>
      </c>
      <c r="I105" s="163"/>
      <c r="J105" s="104" t="s">
        <v>112</v>
      </c>
      <c r="K105" s="178" t="s">
        <v>1069</v>
      </c>
    </row>
    <row r="106" s="1" customFormat="1" ht="66" customHeight="1" spans="1:11">
      <c r="A106" s="156"/>
      <c r="B106" s="176"/>
      <c r="C106" s="177"/>
      <c r="D106" s="177"/>
      <c r="E106" s="177"/>
      <c r="F106" s="178" t="s">
        <v>109</v>
      </c>
      <c r="G106" s="163" t="s">
        <v>113</v>
      </c>
      <c r="H106" s="163" t="s">
        <v>3952</v>
      </c>
      <c r="I106" s="163"/>
      <c r="J106" s="104" t="s">
        <v>112</v>
      </c>
      <c r="K106" s="178" t="s">
        <v>586</v>
      </c>
    </row>
    <row r="107" s="1" customFormat="1" ht="66" customHeight="1" spans="1:11">
      <c r="A107" s="156"/>
      <c r="B107" s="179"/>
      <c r="C107" s="180"/>
      <c r="D107" s="180"/>
      <c r="E107" s="180"/>
      <c r="F107" s="178" t="s">
        <v>117</v>
      </c>
      <c r="G107" s="163" t="s">
        <v>118</v>
      </c>
      <c r="H107" s="163" t="s">
        <v>3953</v>
      </c>
      <c r="I107" s="105"/>
      <c r="J107" s="105"/>
      <c r="K107" s="178" t="s">
        <v>3954</v>
      </c>
    </row>
    <row r="108" s="1" customFormat="1" ht="66" customHeight="1" spans="1:11">
      <c r="A108" s="156">
        <v>25</v>
      </c>
      <c r="B108" s="351" t="s">
        <v>3955</v>
      </c>
      <c r="C108" s="350" t="s">
        <v>3956</v>
      </c>
      <c r="D108" s="350" t="s">
        <v>3957</v>
      </c>
      <c r="E108" s="350" t="s">
        <v>3958</v>
      </c>
      <c r="F108" s="178" t="s">
        <v>103</v>
      </c>
      <c r="G108" s="163" t="s">
        <v>725</v>
      </c>
      <c r="H108" s="163" t="s">
        <v>2211</v>
      </c>
      <c r="I108" s="163"/>
      <c r="J108" s="104" t="s">
        <v>107</v>
      </c>
      <c r="K108" s="178" t="s">
        <v>3959</v>
      </c>
    </row>
    <row r="109" s="1" customFormat="1" ht="66" customHeight="1" spans="1:11">
      <c r="A109" s="156"/>
      <c r="B109" s="176"/>
      <c r="C109" s="177"/>
      <c r="D109" s="177"/>
      <c r="E109" s="177"/>
      <c r="F109" s="178" t="s">
        <v>109</v>
      </c>
      <c r="G109" s="163" t="s">
        <v>113</v>
      </c>
      <c r="H109" s="163" t="s">
        <v>3960</v>
      </c>
      <c r="I109" s="163"/>
      <c r="J109" s="104" t="s">
        <v>112</v>
      </c>
      <c r="K109" s="178" t="s">
        <v>3961</v>
      </c>
    </row>
    <row r="110" s="1" customFormat="1" ht="66" customHeight="1" spans="1:11">
      <c r="A110" s="156"/>
      <c r="B110" s="176"/>
      <c r="C110" s="177"/>
      <c r="D110" s="177"/>
      <c r="E110" s="177"/>
      <c r="F110" s="178" t="s">
        <v>109</v>
      </c>
      <c r="G110" s="163" t="s">
        <v>113</v>
      </c>
      <c r="H110" s="163" t="s">
        <v>3962</v>
      </c>
      <c r="I110" s="163"/>
      <c r="J110" s="104" t="s">
        <v>112</v>
      </c>
      <c r="K110" s="178" t="s">
        <v>3963</v>
      </c>
    </row>
    <row r="111" s="1" customFormat="1" ht="66" customHeight="1" spans="1:11">
      <c r="A111" s="156"/>
      <c r="B111" s="176"/>
      <c r="C111" s="177"/>
      <c r="D111" s="177"/>
      <c r="E111" s="177"/>
      <c r="F111" s="178" t="s">
        <v>109</v>
      </c>
      <c r="G111" s="163" t="s">
        <v>113</v>
      </c>
      <c r="H111" s="163" t="s">
        <v>3964</v>
      </c>
      <c r="I111" s="163"/>
      <c r="J111" s="104" t="s">
        <v>112</v>
      </c>
      <c r="K111" s="178" t="s">
        <v>1329</v>
      </c>
    </row>
    <row r="112" s="1" customFormat="1" ht="66" customHeight="1" spans="1:11">
      <c r="A112" s="156"/>
      <c r="B112" s="179"/>
      <c r="C112" s="180"/>
      <c r="D112" s="180"/>
      <c r="E112" s="180"/>
      <c r="F112" s="178" t="s">
        <v>117</v>
      </c>
      <c r="G112" s="163" t="s">
        <v>118</v>
      </c>
      <c r="H112" s="163" t="s">
        <v>3965</v>
      </c>
      <c r="I112" s="105"/>
      <c r="J112" s="105"/>
      <c r="K112" s="178" t="s">
        <v>3966</v>
      </c>
    </row>
    <row r="113" s="1" customFormat="1" ht="66" customHeight="1" spans="1:11">
      <c r="A113" s="156">
        <v>26</v>
      </c>
      <c r="B113" s="351" t="s">
        <v>3967</v>
      </c>
      <c r="C113" s="350" t="s">
        <v>3968</v>
      </c>
      <c r="D113" s="350" t="s">
        <v>3969</v>
      </c>
      <c r="E113" s="350" t="s">
        <v>2192</v>
      </c>
      <c r="F113" s="178" t="s">
        <v>103</v>
      </c>
      <c r="G113" s="163" t="s">
        <v>725</v>
      </c>
      <c r="H113" s="163" t="s">
        <v>2211</v>
      </c>
      <c r="I113" s="163"/>
      <c r="J113" s="104" t="s">
        <v>107</v>
      </c>
      <c r="K113" s="178" t="s">
        <v>3779</v>
      </c>
    </row>
    <row r="114" s="1" customFormat="1" ht="66" customHeight="1" spans="1:11">
      <c r="A114" s="156"/>
      <c r="B114" s="176"/>
      <c r="C114" s="177"/>
      <c r="D114" s="177"/>
      <c r="E114" s="177"/>
      <c r="F114" s="178" t="s">
        <v>109</v>
      </c>
      <c r="G114" s="163" t="s">
        <v>110</v>
      </c>
      <c r="H114" s="163" t="s">
        <v>3970</v>
      </c>
      <c r="I114" s="163"/>
      <c r="J114" s="104" t="s">
        <v>112</v>
      </c>
      <c r="K114" s="178" t="s">
        <v>146</v>
      </c>
    </row>
    <row r="115" s="1" customFormat="1" ht="66" customHeight="1" spans="1:11">
      <c r="A115" s="156"/>
      <c r="B115" s="176"/>
      <c r="C115" s="177"/>
      <c r="D115" s="177"/>
      <c r="E115" s="177"/>
      <c r="F115" s="178" t="s">
        <v>109</v>
      </c>
      <c r="G115" s="163" t="s">
        <v>113</v>
      </c>
      <c r="H115" s="163" t="s">
        <v>3971</v>
      </c>
      <c r="I115" s="163"/>
      <c r="J115" s="104" t="s">
        <v>166</v>
      </c>
      <c r="K115" s="178" t="s">
        <v>569</v>
      </c>
    </row>
    <row r="116" s="1" customFormat="1" ht="66" customHeight="1" spans="1:11">
      <c r="A116" s="156"/>
      <c r="B116" s="176"/>
      <c r="C116" s="177"/>
      <c r="D116" s="177"/>
      <c r="E116" s="177"/>
      <c r="F116" s="178" t="s">
        <v>109</v>
      </c>
      <c r="G116" s="163" t="s">
        <v>115</v>
      </c>
      <c r="H116" s="163" t="s">
        <v>3790</v>
      </c>
      <c r="I116" s="163"/>
      <c r="J116" s="104"/>
      <c r="K116" s="178" t="s">
        <v>3791</v>
      </c>
    </row>
    <row r="117" s="1" customFormat="1" ht="66" customHeight="1" spans="1:11">
      <c r="A117" s="156"/>
      <c r="B117" s="179"/>
      <c r="C117" s="180"/>
      <c r="D117" s="180"/>
      <c r="E117" s="180"/>
      <c r="F117" s="178" t="s">
        <v>117</v>
      </c>
      <c r="G117" s="163" t="s">
        <v>118</v>
      </c>
      <c r="H117" s="340" t="s">
        <v>3972</v>
      </c>
      <c r="I117" s="105"/>
      <c r="J117" s="104" t="s">
        <v>112</v>
      </c>
      <c r="K117" s="178" t="s">
        <v>1329</v>
      </c>
    </row>
    <row r="118" s="1" customFormat="1" ht="66" customHeight="1" spans="1:11">
      <c r="A118" s="156">
        <v>27</v>
      </c>
      <c r="B118" s="351" t="s">
        <v>3973</v>
      </c>
      <c r="C118" s="350" t="s">
        <v>3974</v>
      </c>
      <c r="D118" s="350" t="s">
        <v>3975</v>
      </c>
      <c r="E118" s="350" t="s">
        <v>794</v>
      </c>
      <c r="F118" s="178" t="s">
        <v>109</v>
      </c>
      <c r="G118" s="163" t="s">
        <v>115</v>
      </c>
      <c r="H118" s="163" t="s">
        <v>3790</v>
      </c>
      <c r="I118" s="163"/>
      <c r="J118" s="104"/>
      <c r="K118" s="178" t="s">
        <v>3791</v>
      </c>
    </row>
    <row r="119" s="1" customFormat="1" ht="66" customHeight="1" spans="1:11">
      <c r="A119" s="156"/>
      <c r="B119" s="176"/>
      <c r="C119" s="177"/>
      <c r="D119" s="177"/>
      <c r="E119" s="177"/>
      <c r="F119" s="178" t="s">
        <v>117</v>
      </c>
      <c r="G119" s="163" t="s">
        <v>118</v>
      </c>
      <c r="H119" s="163" t="s">
        <v>3976</v>
      </c>
      <c r="I119" s="163"/>
      <c r="J119" s="104" t="s">
        <v>166</v>
      </c>
      <c r="K119" s="178" t="s">
        <v>569</v>
      </c>
    </row>
    <row r="120" s="1" customFormat="1" ht="66" customHeight="1" spans="1:11">
      <c r="A120" s="156">
        <v>28</v>
      </c>
      <c r="B120" s="102" t="s">
        <v>3977</v>
      </c>
      <c r="C120" s="178" t="s">
        <v>3978</v>
      </c>
      <c r="D120" s="178" t="s">
        <v>3979</v>
      </c>
      <c r="E120" s="178" t="s">
        <v>3980</v>
      </c>
      <c r="F120" s="178" t="s">
        <v>109</v>
      </c>
      <c r="G120" s="163" t="s">
        <v>110</v>
      </c>
      <c r="H120" s="163" t="s">
        <v>3981</v>
      </c>
      <c r="I120" s="163"/>
      <c r="J120" s="104" t="s">
        <v>112</v>
      </c>
      <c r="K120" s="178" t="s">
        <v>1140</v>
      </c>
    </row>
    <row r="121" s="1" customFormat="1" ht="66" customHeight="1" spans="1:11">
      <c r="A121" s="156"/>
      <c r="B121" s="102"/>
      <c r="C121" s="178"/>
      <c r="D121" s="178"/>
      <c r="E121" s="178"/>
      <c r="F121" s="178" t="s">
        <v>109</v>
      </c>
      <c r="G121" s="163" t="s">
        <v>110</v>
      </c>
      <c r="H121" s="163" t="s">
        <v>3982</v>
      </c>
      <c r="I121" s="163"/>
      <c r="J121" s="104" t="s">
        <v>166</v>
      </c>
      <c r="K121" s="178" t="s">
        <v>2322</v>
      </c>
    </row>
    <row r="122" s="1" customFormat="1" ht="66" customHeight="1" spans="1:11">
      <c r="A122" s="156"/>
      <c r="B122" s="102"/>
      <c r="C122" s="178"/>
      <c r="D122" s="178"/>
      <c r="E122" s="178"/>
      <c r="F122" s="178" t="s">
        <v>109</v>
      </c>
      <c r="G122" s="163" t="s">
        <v>115</v>
      </c>
      <c r="H122" s="163" t="s">
        <v>3983</v>
      </c>
      <c r="I122" s="163"/>
      <c r="J122" s="104"/>
      <c r="K122" s="178" t="s">
        <v>3791</v>
      </c>
    </row>
    <row r="123" s="1" customFormat="1" ht="66" customHeight="1" spans="1:11">
      <c r="A123" s="156"/>
      <c r="B123" s="102"/>
      <c r="C123" s="178"/>
      <c r="D123" s="178"/>
      <c r="E123" s="178"/>
      <c r="F123" s="357" t="s">
        <v>117</v>
      </c>
      <c r="G123" s="358" t="s">
        <v>118</v>
      </c>
      <c r="H123" s="163" t="s">
        <v>3984</v>
      </c>
      <c r="I123" s="163"/>
      <c r="J123" s="358" t="s">
        <v>112</v>
      </c>
      <c r="K123" s="178" t="s">
        <v>920</v>
      </c>
    </row>
    <row r="124" s="1" customFormat="1" ht="66" customHeight="1" spans="1:11">
      <c r="A124" s="156">
        <v>29</v>
      </c>
      <c r="B124" s="102" t="s">
        <v>3985</v>
      </c>
      <c r="C124" s="178" t="s">
        <v>3986</v>
      </c>
      <c r="D124" s="178" t="s">
        <v>3987</v>
      </c>
      <c r="E124" s="178" t="s">
        <v>738</v>
      </c>
      <c r="F124" s="359" t="s">
        <v>103</v>
      </c>
      <c r="G124" s="359" t="s">
        <v>1557</v>
      </c>
      <c r="H124" s="360" t="s">
        <v>3988</v>
      </c>
      <c r="I124" s="360"/>
      <c r="J124" s="360" t="s">
        <v>107</v>
      </c>
      <c r="K124" s="360" t="s">
        <v>3989</v>
      </c>
    </row>
    <row r="125" s="1" customFormat="1" ht="66" customHeight="1" spans="1:11">
      <c r="A125" s="156"/>
      <c r="B125" s="102"/>
      <c r="C125" s="178"/>
      <c r="D125" s="178"/>
      <c r="E125" s="178"/>
      <c r="F125" s="359" t="s">
        <v>109</v>
      </c>
      <c r="G125" s="360" t="s">
        <v>110</v>
      </c>
      <c r="H125" s="360" t="s">
        <v>3990</v>
      </c>
      <c r="I125" s="360"/>
      <c r="J125" s="360" t="s">
        <v>112</v>
      </c>
      <c r="K125" s="362">
        <v>0.99</v>
      </c>
    </row>
    <row r="126" s="1" customFormat="1" ht="66" customHeight="1" spans="1:11">
      <c r="A126" s="156"/>
      <c r="B126" s="102"/>
      <c r="C126" s="178"/>
      <c r="D126" s="178"/>
      <c r="E126" s="178"/>
      <c r="F126" s="359" t="s">
        <v>109</v>
      </c>
      <c r="G126" s="360" t="s">
        <v>113</v>
      </c>
      <c r="H126" s="360" t="s">
        <v>3991</v>
      </c>
      <c r="I126" s="360"/>
      <c r="J126" s="363" t="s">
        <v>112</v>
      </c>
      <c r="K126" s="362">
        <v>0.95</v>
      </c>
    </row>
    <row r="127" s="1" customFormat="1" ht="66" customHeight="1" spans="1:11">
      <c r="A127" s="156"/>
      <c r="B127" s="102"/>
      <c r="C127" s="178"/>
      <c r="D127" s="178"/>
      <c r="E127" s="178"/>
      <c r="F127" s="359" t="s">
        <v>109</v>
      </c>
      <c r="G127" s="360" t="s">
        <v>113</v>
      </c>
      <c r="H127" s="360" t="s">
        <v>3992</v>
      </c>
      <c r="I127" s="360"/>
      <c r="J127" s="363" t="s">
        <v>112</v>
      </c>
      <c r="K127" s="362">
        <v>0.85</v>
      </c>
    </row>
    <row r="128" s="1" customFormat="1" ht="66" customHeight="1" spans="1:11">
      <c r="A128" s="156"/>
      <c r="B128" s="102"/>
      <c r="C128" s="178"/>
      <c r="D128" s="178"/>
      <c r="E128" s="178"/>
      <c r="F128" s="359" t="s">
        <v>117</v>
      </c>
      <c r="G128" s="360" t="s">
        <v>118</v>
      </c>
      <c r="H128" s="360" t="s">
        <v>3993</v>
      </c>
      <c r="I128" s="360"/>
      <c r="J128" s="363" t="s">
        <v>199</v>
      </c>
      <c r="K128" s="360" t="s">
        <v>1418</v>
      </c>
    </row>
    <row r="129" s="1" customFormat="1" ht="66" customHeight="1" spans="1:11">
      <c r="A129" s="156">
        <v>30</v>
      </c>
      <c r="B129" s="102" t="s">
        <v>3994</v>
      </c>
      <c r="C129" s="178" t="s">
        <v>3995</v>
      </c>
      <c r="D129" s="178" t="s">
        <v>3996</v>
      </c>
      <c r="E129" s="178" t="s">
        <v>3997</v>
      </c>
      <c r="F129" s="359" t="s">
        <v>103</v>
      </c>
      <c r="G129" s="359" t="s">
        <v>1557</v>
      </c>
      <c r="H129" s="360" t="s">
        <v>3998</v>
      </c>
      <c r="I129" s="360"/>
      <c r="J129" s="360" t="s">
        <v>199</v>
      </c>
      <c r="K129" s="360" t="s">
        <v>3999</v>
      </c>
    </row>
    <row r="130" s="1" customFormat="1" ht="66" customHeight="1" spans="1:11">
      <c r="A130" s="156"/>
      <c r="B130" s="102"/>
      <c r="C130" s="178"/>
      <c r="D130" s="178"/>
      <c r="E130" s="178"/>
      <c r="F130" s="359" t="s">
        <v>109</v>
      </c>
      <c r="G130" s="360" t="s">
        <v>110</v>
      </c>
      <c r="H130" s="360" t="s">
        <v>4000</v>
      </c>
      <c r="I130" s="360"/>
      <c r="J130" s="360" t="s">
        <v>112</v>
      </c>
      <c r="K130" s="362">
        <v>0.99</v>
      </c>
    </row>
    <row r="131" s="1" customFormat="1" ht="66" customHeight="1" spans="1:11">
      <c r="A131" s="156"/>
      <c r="B131" s="102"/>
      <c r="C131" s="178"/>
      <c r="D131" s="178"/>
      <c r="E131" s="178"/>
      <c r="F131" s="359" t="s">
        <v>109</v>
      </c>
      <c r="G131" s="360" t="s">
        <v>113</v>
      </c>
      <c r="H131" s="360" t="s">
        <v>4001</v>
      </c>
      <c r="I131" s="360"/>
      <c r="J131" s="363" t="s">
        <v>112</v>
      </c>
      <c r="K131" s="362">
        <v>0.95</v>
      </c>
    </row>
    <row r="132" s="1" customFormat="1" ht="66" customHeight="1" spans="1:11">
      <c r="A132" s="156"/>
      <c r="B132" s="102"/>
      <c r="C132" s="178"/>
      <c r="D132" s="178"/>
      <c r="E132" s="178"/>
      <c r="F132" s="359" t="s">
        <v>109</v>
      </c>
      <c r="G132" s="360" t="s">
        <v>113</v>
      </c>
      <c r="H132" s="360" t="s">
        <v>3992</v>
      </c>
      <c r="I132" s="360"/>
      <c r="J132" s="363" t="s">
        <v>112</v>
      </c>
      <c r="K132" s="362">
        <v>0.85</v>
      </c>
    </row>
    <row r="133" s="1" customFormat="1" ht="66" customHeight="1" spans="1:11">
      <c r="A133" s="156"/>
      <c r="B133" s="102"/>
      <c r="C133" s="178"/>
      <c r="D133" s="178"/>
      <c r="E133" s="178"/>
      <c r="F133" s="359" t="s">
        <v>117</v>
      </c>
      <c r="G133" s="360" t="s">
        <v>118</v>
      </c>
      <c r="H133" s="360" t="s">
        <v>3993</v>
      </c>
      <c r="I133" s="360"/>
      <c r="J133" s="363" t="s">
        <v>199</v>
      </c>
      <c r="K133" s="360" t="s">
        <v>1418</v>
      </c>
    </row>
    <row r="134" s="1" customFormat="1" ht="66" customHeight="1" spans="1:11">
      <c r="A134" s="166">
        <v>31</v>
      </c>
      <c r="B134" s="102" t="s">
        <v>4002</v>
      </c>
      <c r="C134" s="178" t="s">
        <v>4003</v>
      </c>
      <c r="D134" s="178" t="s">
        <v>4004</v>
      </c>
      <c r="E134" s="178" t="s">
        <v>3787</v>
      </c>
      <c r="F134" s="359" t="s">
        <v>103</v>
      </c>
      <c r="G134" s="359" t="s">
        <v>1557</v>
      </c>
      <c r="H134" s="364" t="s">
        <v>4005</v>
      </c>
      <c r="I134" s="360"/>
      <c r="J134" s="360" t="s">
        <v>199</v>
      </c>
      <c r="K134" s="360" t="s">
        <v>4006</v>
      </c>
    </row>
    <row r="135" s="1" customFormat="1" ht="66" customHeight="1" spans="1:11">
      <c r="A135" s="365"/>
      <c r="B135" s="102"/>
      <c r="C135" s="178"/>
      <c r="D135" s="178"/>
      <c r="E135" s="178"/>
      <c r="F135" s="359" t="s">
        <v>103</v>
      </c>
      <c r="G135" s="359" t="s">
        <v>1557</v>
      </c>
      <c r="H135" s="364" t="s">
        <v>3988</v>
      </c>
      <c r="I135" s="360"/>
      <c r="J135" s="363" t="s">
        <v>107</v>
      </c>
      <c r="K135" s="360" t="s">
        <v>4007</v>
      </c>
    </row>
    <row r="136" s="1" customFormat="1" ht="66" customHeight="1" spans="1:11">
      <c r="A136" s="365"/>
      <c r="B136" s="102"/>
      <c r="C136" s="178"/>
      <c r="D136" s="178"/>
      <c r="E136" s="178"/>
      <c r="F136" s="359" t="s">
        <v>109</v>
      </c>
      <c r="G136" s="360" t="s">
        <v>110</v>
      </c>
      <c r="H136" s="360" t="s">
        <v>4008</v>
      </c>
      <c r="I136" s="360"/>
      <c r="J136" s="360" t="s">
        <v>112</v>
      </c>
      <c r="K136" s="360" t="s">
        <v>179</v>
      </c>
    </row>
    <row r="137" s="1" customFormat="1" ht="66" customHeight="1" spans="1:11">
      <c r="A137" s="365"/>
      <c r="B137" s="102"/>
      <c r="C137" s="178"/>
      <c r="D137" s="178"/>
      <c r="E137" s="178"/>
      <c r="F137" s="359" t="s">
        <v>109</v>
      </c>
      <c r="G137" s="360" t="s">
        <v>113</v>
      </c>
      <c r="H137" s="360" t="s">
        <v>4009</v>
      </c>
      <c r="I137" s="360"/>
      <c r="J137" s="363" t="s">
        <v>112</v>
      </c>
      <c r="K137" s="362">
        <v>0.9</v>
      </c>
    </row>
    <row r="138" s="1" customFormat="1" ht="66" customHeight="1" spans="1:11">
      <c r="A138" s="365"/>
      <c r="B138" s="102"/>
      <c r="C138" s="178"/>
      <c r="D138" s="178"/>
      <c r="E138" s="178"/>
      <c r="F138" s="359" t="s">
        <v>109</v>
      </c>
      <c r="G138" s="360" t="s">
        <v>113</v>
      </c>
      <c r="H138" s="360" t="s">
        <v>4010</v>
      </c>
      <c r="I138" s="360"/>
      <c r="J138" s="363" t="s">
        <v>112</v>
      </c>
      <c r="K138" s="362">
        <v>0.85</v>
      </c>
    </row>
    <row r="139" s="1" customFormat="1" ht="66" customHeight="1" spans="1:11">
      <c r="A139" s="366"/>
      <c r="B139" s="102"/>
      <c r="C139" s="178"/>
      <c r="D139" s="178"/>
      <c r="E139" s="178"/>
      <c r="F139" s="359" t="s">
        <v>117</v>
      </c>
      <c r="G139" s="360" t="s">
        <v>118</v>
      </c>
      <c r="H139" s="360" t="s">
        <v>4011</v>
      </c>
      <c r="I139" s="360"/>
      <c r="J139" s="363" t="s">
        <v>479</v>
      </c>
      <c r="K139" s="360" t="s">
        <v>4012</v>
      </c>
    </row>
    <row r="140" s="1" customFormat="1" ht="66" customHeight="1" spans="1:11">
      <c r="A140" s="166">
        <v>32</v>
      </c>
      <c r="B140" s="102" t="s">
        <v>4013</v>
      </c>
      <c r="C140" s="178" t="s">
        <v>4014</v>
      </c>
      <c r="D140" s="178" t="s">
        <v>4004</v>
      </c>
      <c r="E140" s="178" t="s">
        <v>794</v>
      </c>
      <c r="F140" s="359" t="s">
        <v>103</v>
      </c>
      <c r="G140" s="359" t="s">
        <v>1557</v>
      </c>
      <c r="H140" s="360" t="s">
        <v>4005</v>
      </c>
      <c r="I140" s="360"/>
      <c r="J140" s="360" t="s">
        <v>199</v>
      </c>
      <c r="K140" s="360" t="s">
        <v>4006</v>
      </c>
    </row>
    <row r="141" s="1" customFormat="1" ht="66" customHeight="1" spans="1:11">
      <c r="A141" s="365"/>
      <c r="B141" s="102"/>
      <c r="C141" s="178"/>
      <c r="D141" s="178"/>
      <c r="E141" s="178"/>
      <c r="F141" s="359" t="s">
        <v>103</v>
      </c>
      <c r="G141" s="359" t="s">
        <v>1557</v>
      </c>
      <c r="H141" s="360" t="s">
        <v>4015</v>
      </c>
      <c r="I141" s="360"/>
      <c r="J141" s="360" t="s">
        <v>107</v>
      </c>
      <c r="K141" s="360" t="s">
        <v>3989</v>
      </c>
    </row>
    <row r="142" s="1" customFormat="1" ht="66" customHeight="1" spans="1:11">
      <c r="A142" s="365"/>
      <c r="B142" s="102"/>
      <c r="C142" s="178"/>
      <c r="D142" s="178"/>
      <c r="E142" s="178"/>
      <c r="F142" s="359" t="s">
        <v>109</v>
      </c>
      <c r="G142" s="360" t="s">
        <v>110</v>
      </c>
      <c r="H142" s="360" t="s">
        <v>4016</v>
      </c>
      <c r="I142" s="360"/>
      <c r="J142" s="360" t="s">
        <v>199</v>
      </c>
      <c r="K142" s="362">
        <v>1</v>
      </c>
    </row>
    <row r="143" s="1" customFormat="1" ht="66" customHeight="1" spans="1:11">
      <c r="A143" s="365"/>
      <c r="B143" s="102"/>
      <c r="C143" s="178"/>
      <c r="D143" s="178"/>
      <c r="E143" s="178"/>
      <c r="F143" s="359" t="s">
        <v>109</v>
      </c>
      <c r="G143" s="360" t="s">
        <v>113</v>
      </c>
      <c r="H143" s="360" t="s">
        <v>3992</v>
      </c>
      <c r="I143" s="360"/>
      <c r="J143" s="363" t="s">
        <v>112</v>
      </c>
      <c r="K143" s="362">
        <v>0.85</v>
      </c>
    </row>
    <row r="144" s="1" customFormat="1" ht="66" customHeight="1" spans="1:11">
      <c r="A144" s="365"/>
      <c r="B144" s="102"/>
      <c r="C144" s="178"/>
      <c r="D144" s="178"/>
      <c r="E144" s="178"/>
      <c r="F144" s="359" t="s">
        <v>109</v>
      </c>
      <c r="G144" s="360" t="s">
        <v>113</v>
      </c>
      <c r="H144" s="360" t="s">
        <v>4017</v>
      </c>
      <c r="I144" s="360"/>
      <c r="J144" s="363" t="s">
        <v>112</v>
      </c>
      <c r="K144" s="362">
        <v>0.9</v>
      </c>
    </row>
    <row r="145" s="1" customFormat="1" ht="66" customHeight="1" spans="1:11">
      <c r="A145" s="366"/>
      <c r="B145" s="102"/>
      <c r="C145" s="178"/>
      <c r="D145" s="178"/>
      <c r="E145" s="178"/>
      <c r="F145" s="359" t="s">
        <v>117</v>
      </c>
      <c r="G145" s="360" t="s">
        <v>118</v>
      </c>
      <c r="H145" s="360" t="s">
        <v>3993</v>
      </c>
      <c r="I145" s="360"/>
      <c r="J145" s="360" t="s">
        <v>199</v>
      </c>
      <c r="K145" s="360" t="s">
        <v>1418</v>
      </c>
    </row>
    <row r="146" s="1" customFormat="1" ht="66" customHeight="1" spans="1:11">
      <c r="A146" s="166">
        <v>33</v>
      </c>
      <c r="B146" s="102" t="s">
        <v>4018</v>
      </c>
      <c r="C146" s="178" t="s">
        <v>4019</v>
      </c>
      <c r="D146" s="178" t="s">
        <v>4020</v>
      </c>
      <c r="E146" s="178" t="s">
        <v>794</v>
      </c>
      <c r="F146" s="359" t="s">
        <v>103</v>
      </c>
      <c r="G146" s="359" t="s">
        <v>1557</v>
      </c>
      <c r="H146" s="360" t="s">
        <v>4005</v>
      </c>
      <c r="I146" s="360"/>
      <c r="J146" s="360" t="s">
        <v>199</v>
      </c>
      <c r="K146" s="360" t="s">
        <v>4006</v>
      </c>
    </row>
    <row r="147" s="1" customFormat="1" ht="66" customHeight="1" spans="1:11">
      <c r="A147" s="365"/>
      <c r="B147" s="102"/>
      <c r="C147" s="178"/>
      <c r="D147" s="178"/>
      <c r="E147" s="178"/>
      <c r="F147" s="359" t="s">
        <v>103</v>
      </c>
      <c r="G147" s="359" t="s">
        <v>1557</v>
      </c>
      <c r="H147" s="360" t="s">
        <v>4015</v>
      </c>
      <c r="I147" s="360"/>
      <c r="J147" s="360" t="s">
        <v>107</v>
      </c>
      <c r="K147" s="360" t="s">
        <v>3989</v>
      </c>
    </row>
    <row r="148" s="1" customFormat="1" ht="66" customHeight="1" spans="1:11">
      <c r="A148" s="365"/>
      <c r="B148" s="102"/>
      <c r="C148" s="178"/>
      <c r="D148" s="178"/>
      <c r="E148" s="178"/>
      <c r="F148" s="359" t="s">
        <v>109</v>
      </c>
      <c r="G148" s="360" t="s">
        <v>110</v>
      </c>
      <c r="H148" s="360" t="s">
        <v>4016</v>
      </c>
      <c r="I148" s="360"/>
      <c r="J148" s="360" t="s">
        <v>199</v>
      </c>
      <c r="K148" s="362">
        <v>1</v>
      </c>
    </row>
    <row r="149" s="1" customFormat="1" ht="66" customHeight="1" spans="1:11">
      <c r="A149" s="365"/>
      <c r="B149" s="102"/>
      <c r="C149" s="178"/>
      <c r="D149" s="178"/>
      <c r="E149" s="178"/>
      <c r="F149" s="359" t="s">
        <v>109</v>
      </c>
      <c r="G149" s="360" t="s">
        <v>110</v>
      </c>
      <c r="H149" s="360" t="s">
        <v>3992</v>
      </c>
      <c r="I149" s="360"/>
      <c r="J149" s="363" t="s">
        <v>112</v>
      </c>
      <c r="K149" s="362">
        <v>0.85</v>
      </c>
    </row>
    <row r="150" s="1" customFormat="1" ht="66" customHeight="1" spans="1:11">
      <c r="A150" s="365"/>
      <c r="B150" s="102"/>
      <c r="C150" s="178"/>
      <c r="D150" s="178"/>
      <c r="E150" s="178"/>
      <c r="F150" s="359" t="s">
        <v>109</v>
      </c>
      <c r="G150" s="360" t="s">
        <v>113</v>
      </c>
      <c r="H150" s="360" t="s">
        <v>4017</v>
      </c>
      <c r="I150" s="360"/>
      <c r="J150" s="363" t="s">
        <v>112</v>
      </c>
      <c r="K150" s="362">
        <v>0.9</v>
      </c>
    </row>
    <row r="151" s="1" customFormat="1" ht="66" customHeight="1" spans="1:11">
      <c r="A151" s="366"/>
      <c r="B151" s="102"/>
      <c r="C151" s="178"/>
      <c r="D151" s="178"/>
      <c r="E151" s="178"/>
      <c r="F151" s="359" t="s">
        <v>117</v>
      </c>
      <c r="G151" s="360" t="s">
        <v>118</v>
      </c>
      <c r="H151" s="360" t="s">
        <v>4021</v>
      </c>
      <c r="I151" s="360"/>
      <c r="J151" s="363" t="s">
        <v>199</v>
      </c>
      <c r="K151" s="360" t="s">
        <v>1418</v>
      </c>
    </row>
    <row r="152" s="1" customFormat="1" ht="66" customHeight="1" spans="1:11">
      <c r="A152" s="166">
        <v>34</v>
      </c>
      <c r="B152" s="102" t="s">
        <v>4022</v>
      </c>
      <c r="C152" s="178" t="s">
        <v>4023</v>
      </c>
      <c r="D152" s="178" t="s">
        <v>4024</v>
      </c>
      <c r="E152" s="178" t="s">
        <v>4025</v>
      </c>
      <c r="F152" s="367" t="s">
        <v>103</v>
      </c>
      <c r="G152" s="367" t="s">
        <v>1557</v>
      </c>
      <c r="H152" s="360" t="s">
        <v>1288</v>
      </c>
      <c r="I152" s="360"/>
      <c r="J152" s="360" t="s">
        <v>199</v>
      </c>
      <c r="K152" s="360" t="s">
        <v>4026</v>
      </c>
    </row>
    <row r="153" s="1" customFormat="1" ht="66" customHeight="1" spans="1:11">
      <c r="A153" s="365"/>
      <c r="B153" s="102"/>
      <c r="C153" s="178"/>
      <c r="D153" s="178"/>
      <c r="E153" s="178"/>
      <c r="F153" s="367" t="s">
        <v>109</v>
      </c>
      <c r="G153" s="360" t="s">
        <v>110</v>
      </c>
      <c r="H153" s="360" t="s">
        <v>4027</v>
      </c>
      <c r="I153" s="360"/>
      <c r="J153" s="360" t="s">
        <v>107</v>
      </c>
      <c r="K153" s="360" t="s">
        <v>4028</v>
      </c>
    </row>
    <row r="154" s="1" customFormat="1" ht="66" customHeight="1" spans="1:11">
      <c r="A154" s="365"/>
      <c r="B154" s="102"/>
      <c r="C154" s="178"/>
      <c r="D154" s="178"/>
      <c r="E154" s="178"/>
      <c r="F154" s="367" t="s">
        <v>109</v>
      </c>
      <c r="G154" s="360" t="s">
        <v>113</v>
      </c>
      <c r="H154" s="360" t="s">
        <v>4029</v>
      </c>
      <c r="I154" s="360"/>
      <c r="J154" s="360" t="s">
        <v>199</v>
      </c>
      <c r="K154" s="362">
        <v>1</v>
      </c>
    </row>
    <row r="155" s="1" customFormat="1" ht="66" customHeight="1" spans="1:11">
      <c r="A155" s="365"/>
      <c r="B155" s="102"/>
      <c r="C155" s="178"/>
      <c r="D155" s="178"/>
      <c r="E155" s="178"/>
      <c r="F155" s="367" t="s">
        <v>109</v>
      </c>
      <c r="G155" s="360" t="s">
        <v>115</v>
      </c>
      <c r="H155" s="360" t="s">
        <v>4030</v>
      </c>
      <c r="I155" s="360"/>
      <c r="J155" s="362" t="s">
        <v>199</v>
      </c>
      <c r="K155" s="362">
        <v>1</v>
      </c>
    </row>
    <row r="156" s="1" customFormat="1" ht="66" customHeight="1" spans="1:11">
      <c r="A156" s="366"/>
      <c r="B156" s="102"/>
      <c r="C156" s="178"/>
      <c r="D156" s="178"/>
      <c r="E156" s="178"/>
      <c r="F156" s="367" t="s">
        <v>117</v>
      </c>
      <c r="G156" s="360" t="s">
        <v>118</v>
      </c>
      <c r="H156" s="360" t="s">
        <v>4031</v>
      </c>
      <c r="I156" s="360"/>
      <c r="J156" s="362" t="s">
        <v>199</v>
      </c>
      <c r="K156" s="360" t="s">
        <v>1418</v>
      </c>
    </row>
    <row r="157" s="1" customFormat="1" ht="66" customHeight="1" spans="1:11">
      <c r="A157" s="166">
        <v>35</v>
      </c>
      <c r="B157" s="102" t="s">
        <v>4032</v>
      </c>
      <c r="C157" s="178" t="s">
        <v>4033</v>
      </c>
      <c r="D157" s="178" t="s">
        <v>4034</v>
      </c>
      <c r="E157" s="178" t="s">
        <v>794</v>
      </c>
      <c r="F157" s="178" t="s">
        <v>109</v>
      </c>
      <c r="G157" s="82" t="s">
        <v>110</v>
      </c>
      <c r="H157" s="82" t="s">
        <v>4035</v>
      </c>
      <c r="I157" s="82"/>
      <c r="J157" s="82" t="s">
        <v>112</v>
      </c>
      <c r="K157" s="82">
        <v>5</v>
      </c>
    </row>
    <row r="158" s="1" customFormat="1" ht="66" customHeight="1" spans="1:11">
      <c r="A158" s="366"/>
      <c r="B158" s="102"/>
      <c r="C158" s="178"/>
      <c r="D158" s="178"/>
      <c r="E158" s="178"/>
      <c r="F158" s="178" t="s">
        <v>117</v>
      </c>
      <c r="G158" s="82" t="s">
        <v>118</v>
      </c>
      <c r="H158" s="82" t="s">
        <v>4036</v>
      </c>
      <c r="I158" s="82"/>
      <c r="J158" s="104" t="s">
        <v>4037</v>
      </c>
      <c r="K158" s="82" t="s">
        <v>4037</v>
      </c>
    </row>
    <row r="159" s="1" customFormat="1" ht="66" customHeight="1" spans="1:11">
      <c r="A159" s="365">
        <v>36</v>
      </c>
      <c r="B159" s="102" t="s">
        <v>4038</v>
      </c>
      <c r="C159" s="178" t="s">
        <v>4039</v>
      </c>
      <c r="D159" s="178" t="s">
        <v>4040</v>
      </c>
      <c r="E159" s="178" t="s">
        <v>4041</v>
      </c>
      <c r="F159" s="178" t="s">
        <v>109</v>
      </c>
      <c r="G159" s="82" t="s">
        <v>110</v>
      </c>
      <c r="H159" s="82" t="s">
        <v>4042</v>
      </c>
      <c r="I159" s="82"/>
      <c r="J159" s="104" t="s">
        <v>199</v>
      </c>
      <c r="K159" s="105" t="s">
        <v>4043</v>
      </c>
    </row>
    <row r="160" s="1" customFormat="1" ht="66" customHeight="1" spans="1:11">
      <c r="A160" s="365"/>
      <c r="B160" s="102"/>
      <c r="C160" s="178"/>
      <c r="D160" s="178"/>
      <c r="E160" s="178"/>
      <c r="F160" s="178" t="s">
        <v>109</v>
      </c>
      <c r="G160" s="82" t="s">
        <v>115</v>
      </c>
      <c r="H160" s="103" t="s">
        <v>594</v>
      </c>
      <c r="I160" s="82"/>
      <c r="J160" s="104" t="s">
        <v>112</v>
      </c>
      <c r="K160" s="368">
        <v>0.98</v>
      </c>
    </row>
    <row r="161" s="1" customFormat="1" ht="66" customHeight="1" spans="1:11">
      <c r="A161" s="166">
        <v>37</v>
      </c>
      <c r="B161" s="102" t="s">
        <v>4044</v>
      </c>
      <c r="C161" s="178" t="s">
        <v>4045</v>
      </c>
      <c r="D161" s="178" t="s">
        <v>4046</v>
      </c>
      <c r="E161" s="178" t="s">
        <v>324</v>
      </c>
      <c r="F161" s="178" t="s">
        <v>109</v>
      </c>
      <c r="G161" s="82" t="s">
        <v>110</v>
      </c>
      <c r="H161" s="82" t="s">
        <v>4047</v>
      </c>
      <c r="I161" s="82"/>
      <c r="J161" s="82" t="s">
        <v>107</v>
      </c>
      <c r="K161" s="82" t="s">
        <v>4048</v>
      </c>
    </row>
    <row r="162" s="1" customFormat="1" ht="66" customHeight="1" spans="1:11">
      <c r="A162" s="365"/>
      <c r="B162" s="102"/>
      <c r="C162" s="178"/>
      <c r="D162" s="178"/>
      <c r="E162" s="178"/>
      <c r="F162" s="178" t="s">
        <v>109</v>
      </c>
      <c r="G162" s="82" t="s">
        <v>113</v>
      </c>
      <c r="H162" s="82" t="s">
        <v>4049</v>
      </c>
      <c r="I162" s="82"/>
      <c r="J162" s="82" t="s">
        <v>112</v>
      </c>
      <c r="K162" s="95">
        <v>0.5</v>
      </c>
    </row>
    <row r="163" s="1" customFormat="1" ht="66" customHeight="1" spans="1:11">
      <c r="A163" s="365"/>
      <c r="B163" s="102"/>
      <c r="C163" s="178"/>
      <c r="D163" s="178"/>
      <c r="E163" s="178"/>
      <c r="F163" s="178" t="s">
        <v>103</v>
      </c>
      <c r="G163" s="82" t="s">
        <v>4050</v>
      </c>
      <c r="H163" s="82" t="s">
        <v>4051</v>
      </c>
      <c r="I163" s="82"/>
      <c r="J163" s="82" t="s">
        <v>112</v>
      </c>
      <c r="K163" s="95">
        <v>0.9</v>
      </c>
    </row>
    <row r="164" s="1" customFormat="1" ht="66" customHeight="1" spans="1:11">
      <c r="A164" s="365"/>
      <c r="B164" s="102"/>
      <c r="C164" s="178"/>
      <c r="D164" s="178"/>
      <c r="E164" s="178"/>
      <c r="F164" s="178" t="s">
        <v>109</v>
      </c>
      <c r="G164" s="82" t="s">
        <v>115</v>
      </c>
      <c r="H164" s="82" t="s">
        <v>4052</v>
      </c>
      <c r="I164" s="82"/>
      <c r="J164" s="104" t="s">
        <v>112</v>
      </c>
      <c r="K164" s="95">
        <v>0.9</v>
      </c>
    </row>
    <row r="165" s="1" customFormat="1" ht="66" customHeight="1" spans="1:11">
      <c r="A165" s="166">
        <v>38</v>
      </c>
      <c r="B165" s="102" t="s">
        <v>4053</v>
      </c>
      <c r="C165" s="178" t="s">
        <v>4054</v>
      </c>
      <c r="D165" s="178" t="s">
        <v>4055</v>
      </c>
      <c r="E165" s="178" t="s">
        <v>794</v>
      </c>
      <c r="F165" s="178" t="s">
        <v>109</v>
      </c>
      <c r="G165" s="82" t="s">
        <v>110</v>
      </c>
      <c r="H165" s="82" t="s">
        <v>4056</v>
      </c>
      <c r="I165" s="82"/>
      <c r="J165" s="104" t="s">
        <v>112</v>
      </c>
      <c r="K165" s="105" t="s">
        <v>4057</v>
      </c>
    </row>
    <row r="166" s="1" customFormat="1" ht="66" customHeight="1" spans="1:11">
      <c r="A166" s="366"/>
      <c r="B166" s="102"/>
      <c r="C166" s="178"/>
      <c r="D166" s="178"/>
      <c r="E166" s="178"/>
      <c r="F166" s="178" t="s">
        <v>109</v>
      </c>
      <c r="G166" s="82" t="s">
        <v>113</v>
      </c>
      <c r="H166" s="82" t="s">
        <v>4058</v>
      </c>
      <c r="I166" s="82"/>
      <c r="J166" s="104" t="s">
        <v>112</v>
      </c>
      <c r="K166" s="368">
        <v>0.9</v>
      </c>
    </row>
    <row r="167" s="1" customFormat="1" ht="66" customHeight="1" spans="1:11">
      <c r="A167" s="166">
        <v>39</v>
      </c>
      <c r="B167" s="102" t="s">
        <v>4059</v>
      </c>
      <c r="C167" s="178" t="s">
        <v>4060</v>
      </c>
      <c r="D167" s="178" t="s">
        <v>4061</v>
      </c>
      <c r="E167" s="178" t="s">
        <v>324</v>
      </c>
      <c r="F167" s="178" t="s">
        <v>117</v>
      </c>
      <c r="G167" s="82" t="s">
        <v>181</v>
      </c>
      <c r="H167" s="82" t="s">
        <v>4062</v>
      </c>
      <c r="I167" s="82"/>
      <c r="J167" s="104" t="s">
        <v>112</v>
      </c>
      <c r="K167" s="95">
        <v>0.13</v>
      </c>
    </row>
    <row r="168" s="1" customFormat="1" ht="66" customHeight="1" spans="1:11">
      <c r="A168" s="365"/>
      <c r="B168" s="102"/>
      <c r="C168" s="178"/>
      <c r="D168" s="178"/>
      <c r="E168" s="178"/>
      <c r="F168" s="178" t="s">
        <v>109</v>
      </c>
      <c r="G168" s="82" t="s">
        <v>115</v>
      </c>
      <c r="H168" s="82" t="s">
        <v>4063</v>
      </c>
      <c r="I168" s="82"/>
      <c r="J168" s="82" t="s">
        <v>112</v>
      </c>
      <c r="K168" s="95">
        <v>0.7</v>
      </c>
    </row>
    <row r="169" s="1" customFormat="1" ht="66" customHeight="1" spans="1:11">
      <c r="A169" s="366"/>
      <c r="B169" s="102"/>
      <c r="C169" s="178"/>
      <c r="D169" s="178"/>
      <c r="E169" s="178"/>
      <c r="F169" s="178" t="s">
        <v>103</v>
      </c>
      <c r="G169" s="82" t="s">
        <v>104</v>
      </c>
      <c r="H169" s="82" t="s">
        <v>135</v>
      </c>
      <c r="I169" s="82"/>
      <c r="J169" s="82" t="s">
        <v>107</v>
      </c>
      <c r="K169" s="82" t="s">
        <v>1433</v>
      </c>
    </row>
    <row r="170" s="1" customFormat="1" ht="66" customHeight="1" spans="1:11">
      <c r="A170" s="166">
        <v>40</v>
      </c>
      <c r="B170" s="102" t="s">
        <v>4064</v>
      </c>
      <c r="C170" s="178" t="s">
        <v>4065</v>
      </c>
      <c r="D170" s="178" t="s">
        <v>4066</v>
      </c>
      <c r="E170" s="178" t="s">
        <v>4067</v>
      </c>
      <c r="F170" s="178" t="s">
        <v>103</v>
      </c>
      <c r="G170" s="178" t="s">
        <v>104</v>
      </c>
      <c r="H170" s="178" t="s">
        <v>434</v>
      </c>
      <c r="I170" s="82"/>
      <c r="J170" s="104" t="s">
        <v>199</v>
      </c>
      <c r="K170" s="82" t="s">
        <v>4068</v>
      </c>
    </row>
    <row r="171" s="1" customFormat="1" ht="66" customHeight="1" spans="1:11">
      <c r="A171" s="365"/>
      <c r="B171" s="102"/>
      <c r="C171" s="178"/>
      <c r="D171" s="178"/>
      <c r="E171" s="178"/>
      <c r="F171" s="178" t="s">
        <v>109</v>
      </c>
      <c r="G171" s="82" t="s">
        <v>110</v>
      </c>
      <c r="H171" s="178" t="s">
        <v>4069</v>
      </c>
      <c r="I171" s="82"/>
      <c r="J171" s="82" t="s">
        <v>112</v>
      </c>
      <c r="K171" s="105" t="s">
        <v>4070</v>
      </c>
    </row>
    <row r="172" s="1" customFormat="1" ht="66" customHeight="1" spans="1:11">
      <c r="A172" s="365"/>
      <c r="B172" s="102"/>
      <c r="C172" s="178"/>
      <c r="D172" s="178"/>
      <c r="E172" s="178"/>
      <c r="F172" s="178" t="s">
        <v>109</v>
      </c>
      <c r="G172" s="163" t="s">
        <v>113</v>
      </c>
      <c r="H172" s="178" t="s">
        <v>989</v>
      </c>
      <c r="I172" s="82"/>
      <c r="J172" s="82" t="s">
        <v>112</v>
      </c>
      <c r="K172" s="368">
        <v>0.95</v>
      </c>
    </row>
    <row r="173" s="1" customFormat="1" ht="66" customHeight="1" spans="1:11">
      <c r="A173" s="365"/>
      <c r="B173" s="102"/>
      <c r="C173" s="178"/>
      <c r="D173" s="178"/>
      <c r="E173" s="178"/>
      <c r="F173" s="178" t="s">
        <v>109</v>
      </c>
      <c r="G173" s="178" t="s">
        <v>115</v>
      </c>
      <c r="H173" s="178" t="s">
        <v>3790</v>
      </c>
      <c r="I173" s="82"/>
      <c r="J173" s="104"/>
      <c r="K173" s="82" t="s">
        <v>1792</v>
      </c>
    </row>
    <row r="174" s="1" customFormat="1" ht="66" customHeight="1" spans="1:11">
      <c r="A174" s="366"/>
      <c r="B174" s="102"/>
      <c r="C174" s="178"/>
      <c r="D174" s="178"/>
      <c r="E174" s="178"/>
      <c r="F174" s="178" t="s">
        <v>117</v>
      </c>
      <c r="G174" s="82" t="s">
        <v>181</v>
      </c>
      <c r="H174" s="82" t="s">
        <v>4071</v>
      </c>
      <c r="I174" s="82"/>
      <c r="J174" s="104"/>
      <c r="K174" s="82" t="s">
        <v>3629</v>
      </c>
    </row>
    <row r="175" s="1" customFormat="1" ht="66" customHeight="1" spans="1:11">
      <c r="A175" s="166">
        <v>41</v>
      </c>
      <c r="B175" s="102" t="s">
        <v>4072</v>
      </c>
      <c r="C175" s="178" t="s">
        <v>4073</v>
      </c>
      <c r="D175" s="178" t="s">
        <v>2665</v>
      </c>
      <c r="E175" s="178" t="s">
        <v>4074</v>
      </c>
      <c r="F175" s="178" t="s">
        <v>103</v>
      </c>
      <c r="G175" s="178" t="s">
        <v>104</v>
      </c>
      <c r="H175" s="82" t="s">
        <v>4075</v>
      </c>
      <c r="I175" s="82"/>
      <c r="J175" s="104" t="s">
        <v>199</v>
      </c>
      <c r="K175" s="82" t="s">
        <v>4076</v>
      </c>
    </row>
    <row r="176" s="1" customFormat="1" ht="66" customHeight="1" spans="1:11">
      <c r="A176" s="365"/>
      <c r="B176" s="102"/>
      <c r="C176" s="178"/>
      <c r="D176" s="178"/>
      <c r="E176" s="178"/>
      <c r="F176" s="178" t="s">
        <v>109</v>
      </c>
      <c r="G176" s="82" t="s">
        <v>110</v>
      </c>
      <c r="H176" s="178" t="s">
        <v>4077</v>
      </c>
      <c r="I176" s="82"/>
      <c r="J176" s="82" t="s">
        <v>112</v>
      </c>
      <c r="K176" s="368" t="s">
        <v>4078</v>
      </c>
    </row>
    <row r="177" s="1" customFormat="1" ht="66" customHeight="1" spans="1:11">
      <c r="A177" s="365"/>
      <c r="B177" s="102"/>
      <c r="C177" s="178"/>
      <c r="D177" s="178"/>
      <c r="E177" s="178"/>
      <c r="F177" s="178" t="s">
        <v>109</v>
      </c>
      <c r="G177" s="163" t="s">
        <v>113</v>
      </c>
      <c r="H177" s="178" t="s">
        <v>2093</v>
      </c>
      <c r="I177" s="82"/>
      <c r="J177" s="82" t="s">
        <v>112</v>
      </c>
      <c r="K177" s="368">
        <v>0.95</v>
      </c>
    </row>
    <row r="178" s="1" customFormat="1" ht="66" customHeight="1" spans="1:11">
      <c r="A178" s="365"/>
      <c r="B178" s="102"/>
      <c r="C178" s="178"/>
      <c r="D178" s="178"/>
      <c r="E178" s="178"/>
      <c r="F178" s="178" t="s">
        <v>109</v>
      </c>
      <c r="G178" s="178" t="s">
        <v>115</v>
      </c>
      <c r="H178" s="178" t="s">
        <v>3790</v>
      </c>
      <c r="I178" s="82"/>
      <c r="J178" s="104"/>
      <c r="K178" s="82" t="s">
        <v>1792</v>
      </c>
    </row>
    <row r="179" s="1" customFormat="1" ht="66" customHeight="1" spans="1:11">
      <c r="A179" s="366"/>
      <c r="B179" s="102"/>
      <c r="C179" s="178"/>
      <c r="D179" s="178"/>
      <c r="E179" s="178"/>
      <c r="F179" s="178" t="s">
        <v>117</v>
      </c>
      <c r="G179" s="82" t="s">
        <v>181</v>
      </c>
      <c r="H179" s="82" t="s">
        <v>4071</v>
      </c>
      <c r="I179" s="82"/>
      <c r="J179" s="105"/>
      <c r="K179" s="82" t="s">
        <v>3629</v>
      </c>
    </row>
    <row r="180" s="1" customFormat="1" ht="66" customHeight="1" spans="1:11">
      <c r="A180" s="166">
        <v>42</v>
      </c>
      <c r="B180" s="102" t="s">
        <v>4079</v>
      </c>
      <c r="C180" s="178" t="s">
        <v>4080</v>
      </c>
      <c r="D180" s="178" t="s">
        <v>4081</v>
      </c>
      <c r="E180" s="178" t="s">
        <v>4082</v>
      </c>
      <c r="F180" s="178" t="s">
        <v>109</v>
      </c>
      <c r="G180" s="82" t="s">
        <v>110</v>
      </c>
      <c r="H180" s="82" t="s">
        <v>4083</v>
      </c>
      <c r="I180" s="82"/>
      <c r="J180" s="104" t="s">
        <v>112</v>
      </c>
      <c r="K180" s="178" t="s">
        <v>4084</v>
      </c>
    </row>
    <row r="181" s="1" customFormat="1" ht="66" customHeight="1" spans="1:11">
      <c r="A181" s="365"/>
      <c r="B181" s="102"/>
      <c r="C181" s="178"/>
      <c r="D181" s="178"/>
      <c r="E181" s="178"/>
      <c r="F181" s="178" t="s">
        <v>109</v>
      </c>
      <c r="G181" s="82" t="s">
        <v>110</v>
      </c>
      <c r="H181" s="82" t="s">
        <v>4085</v>
      </c>
      <c r="I181" s="82"/>
      <c r="J181" s="104" t="s">
        <v>112</v>
      </c>
      <c r="K181" s="178" t="s">
        <v>4084</v>
      </c>
    </row>
    <row r="182" s="1" customFormat="1" ht="66" customHeight="1" spans="1:11">
      <c r="A182" s="365"/>
      <c r="B182" s="102"/>
      <c r="C182" s="178"/>
      <c r="D182" s="178"/>
      <c r="E182" s="178"/>
      <c r="F182" s="178" t="s">
        <v>109</v>
      </c>
      <c r="G182" s="82" t="s">
        <v>113</v>
      </c>
      <c r="H182" s="82" t="s">
        <v>4086</v>
      </c>
      <c r="I182" s="82"/>
      <c r="J182" s="104" t="s">
        <v>112</v>
      </c>
      <c r="K182" s="178" t="s">
        <v>586</v>
      </c>
    </row>
    <row r="183" s="1" customFormat="1" ht="66" customHeight="1" spans="1:11">
      <c r="A183" s="365"/>
      <c r="B183" s="102"/>
      <c r="C183" s="178"/>
      <c r="D183" s="178"/>
      <c r="E183" s="178"/>
      <c r="F183" s="178" t="s">
        <v>103</v>
      </c>
      <c r="G183" s="82" t="s">
        <v>104</v>
      </c>
      <c r="H183" s="103" t="s">
        <v>127</v>
      </c>
      <c r="I183" s="82"/>
      <c r="J183" s="104" t="s">
        <v>107</v>
      </c>
      <c r="K183" s="178" t="s">
        <v>444</v>
      </c>
    </row>
    <row r="184" s="1" customFormat="1" ht="66" customHeight="1" spans="1:11">
      <c r="A184" s="366"/>
      <c r="B184" s="102"/>
      <c r="C184" s="178"/>
      <c r="D184" s="178"/>
      <c r="E184" s="178"/>
      <c r="F184" s="178" t="s">
        <v>117</v>
      </c>
      <c r="G184" s="178" t="s">
        <v>118</v>
      </c>
      <c r="H184" s="178" t="s">
        <v>4087</v>
      </c>
      <c r="I184" s="82"/>
      <c r="J184" s="178" t="s">
        <v>4088</v>
      </c>
      <c r="K184" s="178" t="s">
        <v>106</v>
      </c>
    </row>
    <row r="185" s="1" customFormat="1" ht="66" customHeight="1" spans="1:11">
      <c r="A185" s="166">
        <v>43</v>
      </c>
      <c r="B185" s="102" t="s">
        <v>4089</v>
      </c>
      <c r="C185" s="178" t="s">
        <v>4090</v>
      </c>
      <c r="D185" s="178" t="s">
        <v>4081</v>
      </c>
      <c r="E185" s="178" t="s">
        <v>4091</v>
      </c>
      <c r="F185" s="178" t="s">
        <v>109</v>
      </c>
      <c r="G185" s="82" t="s">
        <v>110</v>
      </c>
      <c r="H185" s="82" t="s">
        <v>3964</v>
      </c>
      <c r="I185" s="82"/>
      <c r="J185" s="104" t="s">
        <v>112</v>
      </c>
      <c r="K185" s="178" t="s">
        <v>1329</v>
      </c>
    </row>
    <row r="186" s="1" customFormat="1" ht="66" customHeight="1" spans="1:11">
      <c r="A186" s="365"/>
      <c r="B186" s="102"/>
      <c r="C186" s="178"/>
      <c r="D186" s="178"/>
      <c r="E186" s="178"/>
      <c r="F186" s="178" t="s">
        <v>109</v>
      </c>
      <c r="G186" s="82" t="s">
        <v>110</v>
      </c>
      <c r="H186" s="82" t="s">
        <v>4092</v>
      </c>
      <c r="I186" s="82"/>
      <c r="J186" s="104" t="s">
        <v>112</v>
      </c>
      <c r="K186" s="178" t="s">
        <v>586</v>
      </c>
    </row>
    <row r="187" s="1" customFormat="1" ht="66" customHeight="1" spans="1:11">
      <c r="A187" s="365"/>
      <c r="B187" s="102"/>
      <c r="C187" s="178"/>
      <c r="D187" s="178"/>
      <c r="E187" s="178"/>
      <c r="F187" s="178" t="s">
        <v>109</v>
      </c>
      <c r="G187" s="82" t="s">
        <v>113</v>
      </c>
      <c r="H187" s="82" t="s">
        <v>4093</v>
      </c>
      <c r="I187" s="82"/>
      <c r="J187" s="104" t="s">
        <v>112</v>
      </c>
      <c r="K187" s="178" t="s">
        <v>586</v>
      </c>
    </row>
    <row r="188" s="1" customFormat="1" ht="66" customHeight="1" spans="1:11">
      <c r="A188" s="365"/>
      <c r="B188" s="102"/>
      <c r="C188" s="178"/>
      <c r="D188" s="178"/>
      <c r="E188" s="178"/>
      <c r="F188" s="178" t="s">
        <v>103</v>
      </c>
      <c r="G188" s="82" t="s">
        <v>104</v>
      </c>
      <c r="H188" s="103" t="s">
        <v>127</v>
      </c>
      <c r="I188" s="82"/>
      <c r="J188" s="104" t="s">
        <v>107</v>
      </c>
      <c r="K188" s="178" t="s">
        <v>444</v>
      </c>
    </row>
    <row r="189" s="1" customFormat="1" ht="66" customHeight="1" spans="1:11">
      <c r="A189" s="366"/>
      <c r="B189" s="102"/>
      <c r="C189" s="178"/>
      <c r="D189" s="178"/>
      <c r="E189" s="178"/>
      <c r="F189" s="178" t="s">
        <v>117</v>
      </c>
      <c r="G189" s="178" t="s">
        <v>118</v>
      </c>
      <c r="H189" s="178" t="s">
        <v>4094</v>
      </c>
      <c r="I189" s="178"/>
      <c r="J189" s="178"/>
      <c r="K189" s="178" t="s">
        <v>4095</v>
      </c>
    </row>
    <row r="190" s="1" customFormat="1" ht="66" customHeight="1" spans="1:11">
      <c r="A190" s="166">
        <v>44</v>
      </c>
      <c r="B190" s="102" t="s">
        <v>4096</v>
      </c>
      <c r="C190" s="178" t="s">
        <v>4097</v>
      </c>
      <c r="D190" s="178" t="s">
        <v>233</v>
      </c>
      <c r="E190" s="178" t="s">
        <v>4098</v>
      </c>
      <c r="F190" s="178" t="s">
        <v>109</v>
      </c>
      <c r="G190" s="82" t="s">
        <v>110</v>
      </c>
      <c r="H190" s="82" t="s">
        <v>4099</v>
      </c>
      <c r="I190" s="82"/>
      <c r="J190" s="82" t="s">
        <v>112</v>
      </c>
      <c r="K190" s="82" t="s">
        <v>4100</v>
      </c>
    </row>
    <row r="191" s="1" customFormat="1" ht="66" customHeight="1" spans="1:11">
      <c r="A191" s="365"/>
      <c r="B191" s="102"/>
      <c r="C191" s="178"/>
      <c r="D191" s="178"/>
      <c r="E191" s="178"/>
      <c r="F191" s="178" t="s">
        <v>109</v>
      </c>
      <c r="G191" s="82" t="s">
        <v>113</v>
      </c>
      <c r="H191" s="82" t="s">
        <v>4101</v>
      </c>
      <c r="I191" s="82"/>
      <c r="J191" s="82" t="s">
        <v>199</v>
      </c>
      <c r="K191" s="95">
        <v>1</v>
      </c>
    </row>
    <row r="192" s="1" customFormat="1" ht="66" customHeight="1" spans="1:11">
      <c r="A192" s="365"/>
      <c r="B192" s="102"/>
      <c r="C192" s="178"/>
      <c r="D192" s="178"/>
      <c r="E192" s="178"/>
      <c r="F192" s="178" t="s">
        <v>109</v>
      </c>
      <c r="G192" s="82" t="s">
        <v>113</v>
      </c>
      <c r="H192" s="82" t="s">
        <v>4102</v>
      </c>
      <c r="I192" s="82"/>
      <c r="J192" s="82" t="s">
        <v>199</v>
      </c>
      <c r="K192" s="95">
        <v>1</v>
      </c>
    </row>
    <row r="193" s="1" customFormat="1" ht="66" customHeight="1" spans="1:11">
      <c r="A193" s="365"/>
      <c r="B193" s="102"/>
      <c r="C193" s="178"/>
      <c r="D193" s="178"/>
      <c r="E193" s="178"/>
      <c r="F193" s="178" t="s">
        <v>103</v>
      </c>
      <c r="G193" s="178" t="s">
        <v>104</v>
      </c>
      <c r="H193" s="82" t="s">
        <v>4103</v>
      </c>
      <c r="I193" s="82"/>
      <c r="J193" s="82" t="s">
        <v>107</v>
      </c>
      <c r="K193" s="82" t="s">
        <v>4104</v>
      </c>
    </row>
    <row r="194" s="1" customFormat="1" ht="66" customHeight="1" spans="1:11">
      <c r="A194" s="366"/>
      <c r="B194" s="102"/>
      <c r="C194" s="178"/>
      <c r="D194" s="178"/>
      <c r="E194" s="178"/>
      <c r="F194" s="178" t="s">
        <v>117</v>
      </c>
      <c r="G194" s="82" t="s">
        <v>181</v>
      </c>
      <c r="H194" s="82" t="s">
        <v>4105</v>
      </c>
      <c r="I194" s="82"/>
      <c r="J194" s="104" t="s">
        <v>112</v>
      </c>
      <c r="K194" s="82" t="s">
        <v>4106</v>
      </c>
    </row>
    <row r="195" s="1" customFormat="1" ht="66" customHeight="1" spans="1:11">
      <c r="A195" s="166">
        <v>45</v>
      </c>
      <c r="B195" s="102" t="s">
        <v>4107</v>
      </c>
      <c r="C195" s="178" t="s">
        <v>4108</v>
      </c>
      <c r="D195" s="178" t="s">
        <v>233</v>
      </c>
      <c r="E195" s="178" t="s">
        <v>4109</v>
      </c>
      <c r="F195" s="178" t="s">
        <v>109</v>
      </c>
      <c r="G195" s="82" t="s">
        <v>110</v>
      </c>
      <c r="H195" s="82" t="s">
        <v>4110</v>
      </c>
      <c r="I195" s="82"/>
      <c r="J195" s="104" t="s">
        <v>112</v>
      </c>
      <c r="K195" s="82" t="s">
        <v>1953</v>
      </c>
    </row>
    <row r="196" s="1" customFormat="1" ht="66" customHeight="1" spans="1:11">
      <c r="A196" s="366"/>
      <c r="B196" s="102"/>
      <c r="C196" s="178"/>
      <c r="D196" s="178"/>
      <c r="E196" s="178"/>
      <c r="F196" s="178" t="s">
        <v>109</v>
      </c>
      <c r="G196" s="163" t="s">
        <v>113</v>
      </c>
      <c r="H196" s="82" t="s">
        <v>2093</v>
      </c>
      <c r="I196" s="82"/>
      <c r="J196" s="104" t="s">
        <v>199</v>
      </c>
      <c r="K196" s="95">
        <v>1</v>
      </c>
    </row>
    <row r="197" s="1" customFormat="1" ht="66" customHeight="1" spans="1:11">
      <c r="A197" s="166">
        <v>46</v>
      </c>
      <c r="B197" s="102" t="s">
        <v>4111</v>
      </c>
      <c r="C197" s="178" t="s">
        <v>4112</v>
      </c>
      <c r="D197" s="178" t="s">
        <v>233</v>
      </c>
      <c r="E197" s="178" t="s">
        <v>4113</v>
      </c>
      <c r="F197" s="178" t="s">
        <v>109</v>
      </c>
      <c r="G197" s="82" t="s">
        <v>110</v>
      </c>
      <c r="H197" s="82" t="s">
        <v>4114</v>
      </c>
      <c r="I197" s="82"/>
      <c r="J197" s="104" t="s">
        <v>112</v>
      </c>
      <c r="K197" s="82" t="s">
        <v>4115</v>
      </c>
    </row>
    <row r="198" s="1" customFormat="1" ht="66" customHeight="1" spans="1:11">
      <c r="A198" s="365"/>
      <c r="B198" s="102"/>
      <c r="C198" s="178"/>
      <c r="D198" s="178"/>
      <c r="E198" s="178"/>
      <c r="F198" s="178" t="s">
        <v>109</v>
      </c>
      <c r="G198" s="163" t="s">
        <v>113</v>
      </c>
      <c r="H198" s="82" t="s">
        <v>2093</v>
      </c>
      <c r="I198" s="82"/>
      <c r="J198" s="104" t="s">
        <v>199</v>
      </c>
      <c r="K198" s="95">
        <v>1</v>
      </c>
    </row>
    <row r="199" s="1" customFormat="1" ht="66" customHeight="1" spans="1:11">
      <c r="A199" s="365"/>
      <c r="B199" s="102"/>
      <c r="C199" s="178"/>
      <c r="D199" s="178"/>
      <c r="E199" s="178"/>
      <c r="F199" s="178" t="s">
        <v>109</v>
      </c>
      <c r="G199" s="82" t="s">
        <v>113</v>
      </c>
      <c r="H199" s="82" t="s">
        <v>4102</v>
      </c>
      <c r="I199" s="82"/>
      <c r="J199" s="104" t="s">
        <v>199</v>
      </c>
      <c r="K199" s="95">
        <v>1</v>
      </c>
    </row>
    <row r="200" s="1" customFormat="1" ht="66" customHeight="1" spans="1:11">
      <c r="A200" s="365"/>
      <c r="B200" s="102"/>
      <c r="C200" s="178"/>
      <c r="D200" s="178"/>
      <c r="E200" s="178"/>
      <c r="F200" s="178" t="s">
        <v>103</v>
      </c>
      <c r="G200" s="178" t="s">
        <v>104</v>
      </c>
      <c r="H200" s="82" t="s">
        <v>4116</v>
      </c>
      <c r="I200" s="82"/>
      <c r="J200" s="82" t="s">
        <v>107</v>
      </c>
      <c r="K200" s="82" t="s">
        <v>4117</v>
      </c>
    </row>
    <row r="201" s="1" customFormat="1" ht="66" customHeight="1" spans="1:11">
      <c r="A201" s="366"/>
      <c r="B201" s="102"/>
      <c r="C201" s="178"/>
      <c r="D201" s="178"/>
      <c r="E201" s="178"/>
      <c r="F201" s="178" t="s">
        <v>117</v>
      </c>
      <c r="G201" s="163" t="s">
        <v>181</v>
      </c>
      <c r="H201" s="103" t="s">
        <v>4105</v>
      </c>
      <c r="I201" s="82"/>
      <c r="J201" s="104" t="s">
        <v>112</v>
      </c>
      <c r="K201" s="82" t="s">
        <v>4106</v>
      </c>
    </row>
    <row r="202" s="1" customFormat="1" ht="66" customHeight="1" spans="1:11">
      <c r="A202" s="166">
        <v>47</v>
      </c>
      <c r="B202" s="102" t="s">
        <v>4118</v>
      </c>
      <c r="C202" s="178" t="s">
        <v>4119</v>
      </c>
      <c r="D202" s="178" t="s">
        <v>4120</v>
      </c>
      <c r="E202" s="178" t="s">
        <v>2192</v>
      </c>
      <c r="F202" s="178" t="s">
        <v>109</v>
      </c>
      <c r="G202" s="82" t="s">
        <v>110</v>
      </c>
      <c r="H202" s="82" t="s">
        <v>4121</v>
      </c>
      <c r="I202" s="82"/>
      <c r="J202" s="82" t="s">
        <v>112</v>
      </c>
      <c r="K202" s="95" t="s">
        <v>4122</v>
      </c>
    </row>
    <row r="203" s="1" customFormat="1" ht="66" customHeight="1" spans="1:11">
      <c r="A203" s="366"/>
      <c r="B203" s="102"/>
      <c r="C203" s="178"/>
      <c r="D203" s="178"/>
      <c r="E203" s="178"/>
      <c r="F203" s="178" t="s">
        <v>109</v>
      </c>
      <c r="G203" s="82" t="s">
        <v>113</v>
      </c>
      <c r="H203" s="82" t="s">
        <v>4123</v>
      </c>
      <c r="I203" s="82"/>
      <c r="J203" s="82" t="s">
        <v>199</v>
      </c>
      <c r="K203" s="95">
        <v>1</v>
      </c>
    </row>
    <row r="204" s="1" customFormat="1" ht="66" customHeight="1" spans="1:11">
      <c r="A204" s="166">
        <v>48</v>
      </c>
      <c r="B204" s="102" t="s">
        <v>4124</v>
      </c>
      <c r="C204" s="178" t="s">
        <v>4125</v>
      </c>
      <c r="D204" s="178" t="s">
        <v>4126</v>
      </c>
      <c r="E204" s="178" t="s">
        <v>4127</v>
      </c>
      <c r="F204" s="178" t="s">
        <v>109</v>
      </c>
      <c r="G204" s="82" t="s">
        <v>110</v>
      </c>
      <c r="H204" s="82" t="s">
        <v>4128</v>
      </c>
      <c r="I204" s="82"/>
      <c r="J204" s="82" t="s">
        <v>112</v>
      </c>
      <c r="K204" s="82" t="s">
        <v>4100</v>
      </c>
    </row>
    <row r="205" s="1" customFormat="1" ht="66" customHeight="1" spans="1:11">
      <c r="A205" s="365"/>
      <c r="B205" s="102"/>
      <c r="C205" s="178"/>
      <c r="D205" s="178"/>
      <c r="E205" s="178"/>
      <c r="F205" s="178" t="s">
        <v>109</v>
      </c>
      <c r="G205" s="82" t="s">
        <v>113</v>
      </c>
      <c r="H205" s="82" t="s">
        <v>4101</v>
      </c>
      <c r="I205" s="82"/>
      <c r="J205" s="82" t="s">
        <v>199</v>
      </c>
      <c r="K205" s="95">
        <v>1</v>
      </c>
    </row>
    <row r="206" s="1" customFormat="1" ht="66" customHeight="1" spans="1:11">
      <c r="A206" s="365"/>
      <c r="B206" s="102"/>
      <c r="C206" s="178"/>
      <c r="D206" s="178"/>
      <c r="E206" s="178"/>
      <c r="F206" s="178" t="s">
        <v>109</v>
      </c>
      <c r="G206" s="82" t="s">
        <v>113</v>
      </c>
      <c r="H206" s="82" t="s">
        <v>4102</v>
      </c>
      <c r="I206" s="82"/>
      <c r="J206" s="82" t="s">
        <v>199</v>
      </c>
      <c r="K206" s="95">
        <v>1</v>
      </c>
    </row>
    <row r="207" s="1" customFormat="1" ht="66" customHeight="1" spans="1:11">
      <c r="A207" s="365"/>
      <c r="B207" s="102"/>
      <c r="C207" s="178"/>
      <c r="D207" s="178"/>
      <c r="E207" s="178"/>
      <c r="F207" s="178" t="s">
        <v>103</v>
      </c>
      <c r="G207" s="178" t="s">
        <v>104</v>
      </c>
      <c r="H207" s="82" t="s">
        <v>4129</v>
      </c>
      <c r="I207" s="82"/>
      <c r="J207" s="82" t="s">
        <v>107</v>
      </c>
      <c r="K207" s="95" t="s">
        <v>2340</v>
      </c>
    </row>
    <row r="208" s="1" customFormat="1" ht="66" customHeight="1" spans="1:11">
      <c r="A208" s="366"/>
      <c r="B208" s="102"/>
      <c r="C208" s="178"/>
      <c r="D208" s="178"/>
      <c r="E208" s="178"/>
      <c r="F208" s="178" t="s">
        <v>117</v>
      </c>
      <c r="G208" s="163" t="s">
        <v>181</v>
      </c>
      <c r="H208" s="103" t="s">
        <v>4105</v>
      </c>
      <c r="I208" s="82"/>
      <c r="J208" s="104" t="s">
        <v>112</v>
      </c>
      <c r="K208" s="82" t="s">
        <v>4106</v>
      </c>
    </row>
    <row r="209" s="1" customFormat="1" ht="66" customHeight="1" spans="1:11">
      <c r="A209" s="166">
        <v>49</v>
      </c>
      <c r="B209" s="102" t="s">
        <v>4130</v>
      </c>
      <c r="C209" s="178" t="s">
        <v>4131</v>
      </c>
      <c r="D209" s="178" t="s">
        <v>233</v>
      </c>
      <c r="E209" s="178" t="s">
        <v>324</v>
      </c>
      <c r="F209" s="178" t="s">
        <v>109</v>
      </c>
      <c r="G209" s="163" t="s">
        <v>110</v>
      </c>
      <c r="H209" s="178" t="s">
        <v>3904</v>
      </c>
      <c r="I209" s="82"/>
      <c r="J209" s="104" t="s">
        <v>112</v>
      </c>
      <c r="K209" s="82" t="s">
        <v>1953</v>
      </c>
    </row>
    <row r="210" s="1" customFormat="1" ht="66" customHeight="1" spans="1:11">
      <c r="A210" s="366"/>
      <c r="B210" s="102"/>
      <c r="C210" s="178"/>
      <c r="D210" s="178"/>
      <c r="E210" s="178"/>
      <c r="F210" s="178" t="s">
        <v>109</v>
      </c>
      <c r="G210" s="163" t="s">
        <v>110</v>
      </c>
      <c r="H210" s="178" t="s">
        <v>4132</v>
      </c>
      <c r="I210" s="82"/>
      <c r="J210" s="82" t="s">
        <v>199</v>
      </c>
      <c r="K210" s="95" t="s">
        <v>177</v>
      </c>
    </row>
    <row r="211" s="1" customFormat="1" ht="66" customHeight="1" spans="1:11">
      <c r="A211" s="166">
        <v>50</v>
      </c>
      <c r="B211" s="102" t="s">
        <v>4133</v>
      </c>
      <c r="C211" s="178" t="s">
        <v>4134</v>
      </c>
      <c r="D211" s="178" t="s">
        <v>4135</v>
      </c>
      <c r="E211" s="178" t="s">
        <v>760</v>
      </c>
      <c r="F211" s="178" t="s">
        <v>109</v>
      </c>
      <c r="G211" s="163" t="s">
        <v>110</v>
      </c>
      <c r="H211" s="340" t="s">
        <v>4136</v>
      </c>
      <c r="I211" s="82"/>
      <c r="J211" s="82" t="s">
        <v>199</v>
      </c>
      <c r="K211" s="95" t="s">
        <v>456</v>
      </c>
    </row>
    <row r="212" s="1" customFormat="1" ht="66" customHeight="1" spans="1:11">
      <c r="A212" s="366"/>
      <c r="B212" s="102"/>
      <c r="C212" s="178"/>
      <c r="D212" s="178"/>
      <c r="E212" s="178"/>
      <c r="F212" s="178" t="s">
        <v>109</v>
      </c>
      <c r="G212" s="163" t="s">
        <v>113</v>
      </c>
      <c r="H212" s="178" t="s">
        <v>4137</v>
      </c>
      <c r="I212" s="82"/>
      <c r="J212" s="82" t="s">
        <v>199</v>
      </c>
      <c r="K212" s="95">
        <v>1</v>
      </c>
    </row>
    <row r="213" s="1" customFormat="1" ht="66" customHeight="1" spans="1:11">
      <c r="A213" s="166">
        <v>51</v>
      </c>
      <c r="B213" s="102" t="s">
        <v>4138</v>
      </c>
      <c r="C213" s="178" t="s">
        <v>4139</v>
      </c>
      <c r="D213" s="178" t="s">
        <v>233</v>
      </c>
      <c r="E213" s="178" t="s">
        <v>578</v>
      </c>
      <c r="F213" s="178" t="s">
        <v>109</v>
      </c>
      <c r="G213" s="163" t="s">
        <v>110</v>
      </c>
      <c r="H213" s="178" t="s">
        <v>4140</v>
      </c>
      <c r="I213" s="82"/>
      <c r="J213" s="82" t="s">
        <v>199</v>
      </c>
      <c r="K213" s="369">
        <v>1</v>
      </c>
    </row>
    <row r="214" s="1" customFormat="1" ht="66" customHeight="1" spans="1:11">
      <c r="A214" s="366"/>
      <c r="B214" s="102"/>
      <c r="C214" s="178"/>
      <c r="D214" s="178"/>
      <c r="E214" s="178"/>
      <c r="F214" s="178" t="s">
        <v>109</v>
      </c>
      <c r="G214" s="163" t="s">
        <v>113</v>
      </c>
      <c r="H214" s="178" t="s">
        <v>4141</v>
      </c>
      <c r="I214" s="82"/>
      <c r="J214" s="82" t="s">
        <v>199</v>
      </c>
      <c r="K214" s="95">
        <v>1</v>
      </c>
    </row>
  </sheetData>
  <mergeCells count="27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9"/>
    <mergeCell ref="A20:A23"/>
    <mergeCell ref="A24:A27"/>
    <mergeCell ref="A28:A31"/>
    <mergeCell ref="A32:A36"/>
    <mergeCell ref="A37:A41"/>
    <mergeCell ref="A42:A45"/>
    <mergeCell ref="A46:A49"/>
    <mergeCell ref="A50:A54"/>
    <mergeCell ref="A55:A57"/>
    <mergeCell ref="A58:A62"/>
    <mergeCell ref="A63:A67"/>
    <mergeCell ref="A68:A71"/>
    <mergeCell ref="A72:A75"/>
    <mergeCell ref="A76:A80"/>
    <mergeCell ref="A81:A82"/>
    <mergeCell ref="A83:A84"/>
    <mergeCell ref="A85:A86"/>
    <mergeCell ref="A87:A88"/>
    <mergeCell ref="A89:A93"/>
    <mergeCell ref="A94:A98"/>
    <mergeCell ref="A99:A101"/>
    <mergeCell ref="A102:A107"/>
    <mergeCell ref="A108:A112"/>
    <mergeCell ref="A113:A117"/>
    <mergeCell ref="A118:A119"/>
    <mergeCell ref="A120:A123"/>
    <mergeCell ref="A124:A128"/>
    <mergeCell ref="A129:A133"/>
    <mergeCell ref="A134:A139"/>
    <mergeCell ref="A140:A145"/>
    <mergeCell ref="A146:A151"/>
    <mergeCell ref="A152:A156"/>
    <mergeCell ref="A157:A158"/>
    <mergeCell ref="A159:A160"/>
    <mergeCell ref="A161:A164"/>
    <mergeCell ref="A165:A166"/>
    <mergeCell ref="A167:A169"/>
    <mergeCell ref="A170:A174"/>
    <mergeCell ref="A175:A179"/>
    <mergeCell ref="A180:A184"/>
    <mergeCell ref="A185:A189"/>
    <mergeCell ref="A190:A194"/>
    <mergeCell ref="A195:A196"/>
    <mergeCell ref="A197:A201"/>
    <mergeCell ref="A202:A203"/>
    <mergeCell ref="A204:A208"/>
    <mergeCell ref="A209:A210"/>
    <mergeCell ref="A211:A212"/>
    <mergeCell ref="A213:A214"/>
    <mergeCell ref="B9:B10"/>
    <mergeCell ref="B11:B15"/>
    <mergeCell ref="B16:B19"/>
    <mergeCell ref="B20:B23"/>
    <mergeCell ref="B24:B27"/>
    <mergeCell ref="B28:B31"/>
    <mergeCell ref="B32:B36"/>
    <mergeCell ref="B37:B41"/>
    <mergeCell ref="B42:B45"/>
    <mergeCell ref="B46:B49"/>
    <mergeCell ref="B50:B54"/>
    <mergeCell ref="B55:B57"/>
    <mergeCell ref="B58:B62"/>
    <mergeCell ref="B63:B67"/>
    <mergeCell ref="B68:B71"/>
    <mergeCell ref="B72:B75"/>
    <mergeCell ref="B76:B80"/>
    <mergeCell ref="B81:B82"/>
    <mergeCell ref="B83:B84"/>
    <mergeCell ref="B85:B86"/>
    <mergeCell ref="B87:B88"/>
    <mergeCell ref="B89:B93"/>
    <mergeCell ref="B94:B98"/>
    <mergeCell ref="B99:B101"/>
    <mergeCell ref="B102:B107"/>
    <mergeCell ref="B108:B112"/>
    <mergeCell ref="B113:B117"/>
    <mergeCell ref="B118:B119"/>
    <mergeCell ref="B120:B123"/>
    <mergeCell ref="B124:B128"/>
    <mergeCell ref="B129:B133"/>
    <mergeCell ref="B134:B139"/>
    <mergeCell ref="B140:B145"/>
    <mergeCell ref="B146:B151"/>
    <mergeCell ref="B152:B156"/>
    <mergeCell ref="B157:B158"/>
    <mergeCell ref="B159:B160"/>
    <mergeCell ref="B161:B164"/>
    <mergeCell ref="B165:B166"/>
    <mergeCell ref="B167:B169"/>
    <mergeCell ref="B170:B174"/>
    <mergeCell ref="B175:B179"/>
    <mergeCell ref="B180:B184"/>
    <mergeCell ref="B185:B189"/>
    <mergeCell ref="B190:B194"/>
    <mergeCell ref="B195:B196"/>
    <mergeCell ref="B197:B201"/>
    <mergeCell ref="B202:B203"/>
    <mergeCell ref="B204:B208"/>
    <mergeCell ref="B209:B210"/>
    <mergeCell ref="B211:B212"/>
    <mergeCell ref="B213:B214"/>
    <mergeCell ref="C9:C10"/>
    <mergeCell ref="C11:C15"/>
    <mergeCell ref="C16:C19"/>
    <mergeCell ref="C20:C23"/>
    <mergeCell ref="C24:C27"/>
    <mergeCell ref="C28:C31"/>
    <mergeCell ref="C32:C36"/>
    <mergeCell ref="C37:C41"/>
    <mergeCell ref="C42:C45"/>
    <mergeCell ref="C46:C49"/>
    <mergeCell ref="C50:C54"/>
    <mergeCell ref="C55:C57"/>
    <mergeCell ref="C58:C62"/>
    <mergeCell ref="C63:C67"/>
    <mergeCell ref="C68:C71"/>
    <mergeCell ref="C72:C75"/>
    <mergeCell ref="C76:C80"/>
    <mergeCell ref="C81:C82"/>
    <mergeCell ref="C83:C84"/>
    <mergeCell ref="C85:C86"/>
    <mergeCell ref="C87:C88"/>
    <mergeCell ref="C89:C93"/>
    <mergeCell ref="C94:C98"/>
    <mergeCell ref="C99:C101"/>
    <mergeCell ref="C102:C107"/>
    <mergeCell ref="C108:C112"/>
    <mergeCell ref="C113:C117"/>
    <mergeCell ref="C118:C119"/>
    <mergeCell ref="C120:C123"/>
    <mergeCell ref="C124:C128"/>
    <mergeCell ref="C129:C133"/>
    <mergeCell ref="C134:C139"/>
    <mergeCell ref="C140:C145"/>
    <mergeCell ref="C146:C151"/>
    <mergeCell ref="C152:C156"/>
    <mergeCell ref="C157:C158"/>
    <mergeCell ref="C159:C160"/>
    <mergeCell ref="C161:C164"/>
    <mergeCell ref="C165:C166"/>
    <mergeCell ref="C167:C169"/>
    <mergeCell ref="C170:C174"/>
    <mergeCell ref="C175:C179"/>
    <mergeCell ref="C180:C184"/>
    <mergeCell ref="C185:C189"/>
    <mergeCell ref="C190:C194"/>
    <mergeCell ref="C195:C196"/>
    <mergeCell ref="C197:C201"/>
    <mergeCell ref="C202:C203"/>
    <mergeCell ref="C204:C208"/>
    <mergeCell ref="C209:C210"/>
    <mergeCell ref="C211:C212"/>
    <mergeCell ref="C213:C214"/>
    <mergeCell ref="D9:D10"/>
    <mergeCell ref="D11:D15"/>
    <mergeCell ref="D16:D19"/>
    <mergeCell ref="D20:D23"/>
    <mergeCell ref="D24:D27"/>
    <mergeCell ref="D28:D31"/>
    <mergeCell ref="D32:D36"/>
    <mergeCell ref="D37:D41"/>
    <mergeCell ref="D42:D45"/>
    <mergeCell ref="D46:D49"/>
    <mergeCell ref="D50:D54"/>
    <mergeCell ref="D55:D57"/>
    <mergeCell ref="D58:D62"/>
    <mergeCell ref="D63:D67"/>
    <mergeCell ref="D68:D71"/>
    <mergeCell ref="D72:D75"/>
    <mergeCell ref="D76:D80"/>
    <mergeCell ref="D81:D82"/>
    <mergeCell ref="D83:D84"/>
    <mergeCell ref="D85:D86"/>
    <mergeCell ref="D87:D88"/>
    <mergeCell ref="D89:D93"/>
    <mergeCell ref="D94:D98"/>
    <mergeCell ref="D99:D101"/>
    <mergeCell ref="D102:D107"/>
    <mergeCell ref="D108:D112"/>
    <mergeCell ref="D113:D117"/>
    <mergeCell ref="D118:D119"/>
    <mergeCell ref="D120:D123"/>
    <mergeCell ref="D124:D128"/>
    <mergeCell ref="D129:D133"/>
    <mergeCell ref="D134:D139"/>
    <mergeCell ref="D140:D145"/>
    <mergeCell ref="D146:D151"/>
    <mergeCell ref="D152:D156"/>
    <mergeCell ref="D157:D158"/>
    <mergeCell ref="D159:D160"/>
    <mergeCell ref="D161:D164"/>
    <mergeCell ref="D165:D166"/>
    <mergeCell ref="D167:D169"/>
    <mergeCell ref="D170:D174"/>
    <mergeCell ref="D175:D179"/>
    <mergeCell ref="D180:D184"/>
    <mergeCell ref="D185:D189"/>
    <mergeCell ref="D190:D194"/>
    <mergeCell ref="D195:D196"/>
    <mergeCell ref="D197:D201"/>
    <mergeCell ref="D202:D203"/>
    <mergeCell ref="D204:D208"/>
    <mergeCell ref="D209:D210"/>
    <mergeCell ref="D211:D212"/>
    <mergeCell ref="D213:D214"/>
    <mergeCell ref="E9:E10"/>
    <mergeCell ref="E11:E15"/>
    <mergeCell ref="E16:E19"/>
    <mergeCell ref="E20:E23"/>
    <mergeCell ref="E24:E27"/>
    <mergeCell ref="E28:E31"/>
    <mergeCell ref="E32:E36"/>
    <mergeCell ref="E37:E41"/>
    <mergeCell ref="E42:E45"/>
    <mergeCell ref="E46:E49"/>
    <mergeCell ref="E50:E54"/>
    <mergeCell ref="E55:E57"/>
    <mergeCell ref="E58:E62"/>
    <mergeCell ref="E63:E67"/>
    <mergeCell ref="E68:E71"/>
    <mergeCell ref="E72:E75"/>
    <mergeCell ref="E76:E80"/>
    <mergeCell ref="E81:E82"/>
    <mergeCell ref="E83:E84"/>
    <mergeCell ref="E85:E86"/>
    <mergeCell ref="E87:E88"/>
    <mergeCell ref="E89:E93"/>
    <mergeCell ref="E94:E98"/>
    <mergeCell ref="E99:E101"/>
    <mergeCell ref="E102:E107"/>
    <mergeCell ref="E108:E112"/>
    <mergeCell ref="E113:E117"/>
    <mergeCell ref="E118:E119"/>
    <mergeCell ref="E120:E123"/>
    <mergeCell ref="E124:E128"/>
    <mergeCell ref="E129:E133"/>
    <mergeCell ref="E134:E139"/>
    <mergeCell ref="E140:E145"/>
    <mergeCell ref="E146:E151"/>
    <mergeCell ref="E152:E156"/>
    <mergeCell ref="E157:E158"/>
    <mergeCell ref="E159:E160"/>
    <mergeCell ref="E161:E164"/>
    <mergeCell ref="E165:E166"/>
    <mergeCell ref="E167:E169"/>
    <mergeCell ref="E170:E174"/>
    <mergeCell ref="E175:E179"/>
    <mergeCell ref="E180:E184"/>
    <mergeCell ref="E185:E189"/>
    <mergeCell ref="E190:E194"/>
    <mergeCell ref="E195:E196"/>
    <mergeCell ref="E197:E201"/>
    <mergeCell ref="E202:E203"/>
    <mergeCell ref="E204:E208"/>
    <mergeCell ref="E209:E210"/>
    <mergeCell ref="E211:E212"/>
    <mergeCell ref="E213:E214"/>
    <mergeCell ref="I9:I10"/>
    <mergeCell ref="J9:J10"/>
    <mergeCell ref="K9:K10"/>
  </mergeCells>
  <pageMargins left="0.75" right="0.75" top="1" bottom="1" header="0.5" footer="0.5"/>
  <pageSetup paperSize="9" scale="73"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7"/>
  <sheetViews>
    <sheetView zoomScale="55" zoomScaleNormal="55" topLeftCell="A97" workbookViewId="0">
      <selection activeCell="G139" sqref="G139"/>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2" width="10.6333333333333" style="1"/>
    <col min="13" max="13" width="9" style="1"/>
    <col min="14" max="15" width="12.25" style="1"/>
    <col min="16" max="16384" width="9" style="1"/>
  </cols>
  <sheetData>
    <row r="1" s="1" customFormat="1" ht="34.95" customHeight="1" spans="1:7">
      <c r="A1" s="5" t="s">
        <v>1047</v>
      </c>
      <c r="G1" s="4"/>
    </row>
    <row r="2" s="1" customFormat="1" ht="65" customHeight="1" spans="1:11">
      <c r="A2" s="6" t="s">
        <v>72</v>
      </c>
      <c r="B2" s="6"/>
      <c r="C2" s="6"/>
      <c r="D2" s="6"/>
      <c r="E2" s="6"/>
      <c r="F2" s="6"/>
      <c r="G2" s="7"/>
      <c r="H2" s="6"/>
      <c r="I2" s="6"/>
      <c r="J2" s="6"/>
      <c r="K2" s="6"/>
    </row>
    <row r="3" s="2" customFormat="1" ht="69" customHeight="1" spans="1:11">
      <c r="A3" s="8" t="s">
        <v>73</v>
      </c>
      <c r="B3" s="80" t="s">
        <v>4142</v>
      </c>
      <c r="C3" s="80"/>
      <c r="D3" s="80"/>
      <c r="E3" s="80"/>
      <c r="F3" s="10" t="s">
        <v>75</v>
      </c>
      <c r="G3" s="11" t="s">
        <v>4143</v>
      </c>
      <c r="H3" s="11"/>
      <c r="I3" s="11"/>
      <c r="J3" s="11"/>
      <c r="K3" s="39"/>
    </row>
    <row r="4" s="2" customFormat="1" ht="69" customHeight="1" spans="1:11">
      <c r="A4" s="8" t="s">
        <v>76</v>
      </c>
      <c r="B4" s="10" t="s">
        <v>77</v>
      </c>
      <c r="C4" s="12">
        <v>139</v>
      </c>
      <c r="D4" s="13"/>
      <c r="E4" s="14"/>
      <c r="F4" s="10" t="s">
        <v>78</v>
      </c>
      <c r="G4" s="11">
        <v>3</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3544.43</v>
      </c>
      <c r="D6" s="17"/>
      <c r="E6" s="17"/>
      <c r="F6" s="8" t="s">
        <v>84</v>
      </c>
      <c r="G6" s="16">
        <v>5562.2</v>
      </c>
      <c r="H6" s="16"/>
      <c r="I6" s="16"/>
      <c r="J6" s="16"/>
      <c r="K6" s="41"/>
    </row>
    <row r="7" s="2" customFormat="1" ht="67" customHeight="1" spans="1:11">
      <c r="A7" s="19"/>
      <c r="B7" s="20" t="s">
        <v>85</v>
      </c>
      <c r="C7" s="17">
        <v>2017.77</v>
      </c>
      <c r="D7" s="17"/>
      <c r="E7" s="17"/>
      <c r="F7" s="8" t="s">
        <v>86</v>
      </c>
      <c r="G7" s="16">
        <v>13083.8</v>
      </c>
      <c r="H7" s="16"/>
      <c r="I7" s="16"/>
      <c r="J7" s="16"/>
      <c r="K7" s="41"/>
    </row>
    <row r="8" s="3" customFormat="1" ht="409" customHeight="1" spans="1:11">
      <c r="A8" s="21" t="s">
        <v>87</v>
      </c>
      <c r="B8" s="342" t="s">
        <v>4144</v>
      </c>
      <c r="C8" s="343"/>
      <c r="D8" s="343"/>
      <c r="E8" s="343"/>
      <c r="F8" s="343"/>
      <c r="G8" s="343"/>
      <c r="H8" s="343"/>
      <c r="I8" s="343"/>
      <c r="J8" s="343"/>
      <c r="K8" s="344"/>
    </row>
    <row r="9" s="3" customFormat="1" ht="51" customHeight="1" spans="1:11">
      <c r="A9" s="8" t="s">
        <v>1</v>
      </c>
      <c r="B9" s="20" t="s">
        <v>1185</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1" spans="1:11">
      <c r="A11" s="8">
        <v>1</v>
      </c>
      <c r="B11" s="46" t="s">
        <v>4145</v>
      </c>
      <c r="C11" s="32" t="s">
        <v>4146</v>
      </c>
      <c r="D11" s="32" t="s">
        <v>4147</v>
      </c>
      <c r="E11" s="205">
        <v>8</v>
      </c>
      <c r="F11" s="32" t="s">
        <v>109</v>
      </c>
      <c r="G11" s="82" t="s">
        <v>110</v>
      </c>
      <c r="H11" s="82" t="s">
        <v>4148</v>
      </c>
      <c r="I11" s="82" t="s">
        <v>106</v>
      </c>
      <c r="J11" s="82" t="s">
        <v>112</v>
      </c>
      <c r="K11" s="95" t="s">
        <v>3804</v>
      </c>
    </row>
    <row r="12" s="3" customFormat="1" ht="25.5" spans="1:11">
      <c r="A12" s="8"/>
      <c r="B12" s="46"/>
      <c r="C12" s="32"/>
      <c r="D12" s="32"/>
      <c r="E12" s="32"/>
      <c r="F12" s="32" t="s">
        <v>109</v>
      </c>
      <c r="G12" s="82" t="s">
        <v>115</v>
      </c>
      <c r="H12" s="82" t="s">
        <v>4149</v>
      </c>
      <c r="I12" s="82" t="s">
        <v>106</v>
      </c>
      <c r="J12" s="82" t="s">
        <v>107</v>
      </c>
      <c r="K12" s="95" t="s">
        <v>1481</v>
      </c>
    </row>
    <row r="13" s="3" customFormat="1" ht="25.5" spans="1:11">
      <c r="A13" s="8">
        <v>2</v>
      </c>
      <c r="B13" s="46" t="s">
        <v>4150</v>
      </c>
      <c r="C13" s="32" t="s">
        <v>4151</v>
      </c>
      <c r="D13" s="32" t="s">
        <v>233</v>
      </c>
      <c r="E13" s="205">
        <v>15</v>
      </c>
      <c r="F13" s="32" t="s">
        <v>109</v>
      </c>
      <c r="G13" s="82" t="s">
        <v>110</v>
      </c>
      <c r="H13" s="82" t="s">
        <v>4152</v>
      </c>
      <c r="I13" s="82" t="s">
        <v>106</v>
      </c>
      <c r="J13" s="82" t="s">
        <v>112</v>
      </c>
      <c r="K13" s="82" t="s">
        <v>4153</v>
      </c>
    </row>
    <row r="14" s="3" customFormat="1" ht="25.5" spans="1:11">
      <c r="A14" s="8"/>
      <c r="B14" s="46"/>
      <c r="C14" s="32"/>
      <c r="D14" s="32"/>
      <c r="E14" s="32"/>
      <c r="F14" s="32" t="s">
        <v>109</v>
      </c>
      <c r="G14" s="82" t="s">
        <v>110</v>
      </c>
      <c r="H14" s="82" t="s">
        <v>4154</v>
      </c>
      <c r="I14" s="82" t="s">
        <v>106</v>
      </c>
      <c r="J14" s="82" t="s">
        <v>112</v>
      </c>
      <c r="K14" s="82" t="s">
        <v>2167</v>
      </c>
    </row>
    <row r="15" s="3" customFormat="1" ht="25.5" spans="1:11">
      <c r="A15" s="8">
        <v>3</v>
      </c>
      <c r="B15" s="46" t="s">
        <v>4155</v>
      </c>
      <c r="C15" s="32" t="s">
        <v>4156</v>
      </c>
      <c r="D15" s="32" t="s">
        <v>233</v>
      </c>
      <c r="E15" s="205">
        <v>20</v>
      </c>
      <c r="F15" s="32" t="s">
        <v>109</v>
      </c>
      <c r="G15" s="82" t="s">
        <v>110</v>
      </c>
      <c r="H15" s="82" t="s">
        <v>4157</v>
      </c>
      <c r="I15" s="82" t="s">
        <v>106</v>
      </c>
      <c r="J15" s="82" t="s">
        <v>112</v>
      </c>
      <c r="K15" s="82" t="s">
        <v>1308</v>
      </c>
    </row>
    <row r="16" s="3" customFormat="1" ht="51" spans="1:11">
      <c r="A16" s="8"/>
      <c r="B16" s="46"/>
      <c r="C16" s="32"/>
      <c r="D16" s="32"/>
      <c r="E16" s="32"/>
      <c r="F16" s="32" t="s">
        <v>109</v>
      </c>
      <c r="G16" s="82" t="s">
        <v>110</v>
      </c>
      <c r="H16" s="82" t="s">
        <v>4158</v>
      </c>
      <c r="I16" s="82" t="s">
        <v>106</v>
      </c>
      <c r="J16" s="82" t="s">
        <v>112</v>
      </c>
      <c r="K16" s="82" t="s">
        <v>227</v>
      </c>
    </row>
    <row r="17" s="3" customFormat="1" ht="51" spans="1:11">
      <c r="A17" s="8">
        <v>4</v>
      </c>
      <c r="B17" s="46" t="s">
        <v>4159</v>
      </c>
      <c r="C17" s="32" t="s">
        <v>4160</v>
      </c>
      <c r="D17" s="32" t="s">
        <v>4161</v>
      </c>
      <c r="E17" s="205">
        <v>110</v>
      </c>
      <c r="F17" s="32" t="s">
        <v>109</v>
      </c>
      <c r="G17" s="82" t="s">
        <v>110</v>
      </c>
      <c r="H17" s="82" t="s">
        <v>4162</v>
      </c>
      <c r="I17" s="82" t="s">
        <v>106</v>
      </c>
      <c r="J17" s="82" t="s">
        <v>112</v>
      </c>
      <c r="K17" s="82" t="s">
        <v>1442</v>
      </c>
    </row>
    <row r="18" s="3" customFormat="1" ht="51" spans="1:11">
      <c r="A18" s="8"/>
      <c r="B18" s="46"/>
      <c r="C18" s="32"/>
      <c r="D18" s="32"/>
      <c r="E18" s="32"/>
      <c r="F18" s="32" t="s">
        <v>109</v>
      </c>
      <c r="G18" s="82" t="s">
        <v>110</v>
      </c>
      <c r="H18" s="82" t="s">
        <v>4158</v>
      </c>
      <c r="I18" s="82" t="s">
        <v>106</v>
      </c>
      <c r="J18" s="82" t="s">
        <v>112</v>
      </c>
      <c r="K18" s="82" t="s">
        <v>227</v>
      </c>
    </row>
    <row r="19" s="3" customFormat="1" ht="25.5" spans="1:11">
      <c r="A19" s="8"/>
      <c r="B19" s="46"/>
      <c r="C19" s="32"/>
      <c r="D19" s="32"/>
      <c r="E19" s="32"/>
      <c r="F19" s="32" t="s">
        <v>109</v>
      </c>
      <c r="G19" s="82" t="s">
        <v>115</v>
      </c>
      <c r="H19" s="82" t="s">
        <v>365</v>
      </c>
      <c r="I19" s="82" t="s">
        <v>106</v>
      </c>
      <c r="J19" s="82" t="s">
        <v>199</v>
      </c>
      <c r="K19" s="82" t="s">
        <v>1510</v>
      </c>
    </row>
    <row r="20" s="3" customFormat="1" ht="25.5" spans="1:11">
      <c r="A20" s="8"/>
      <c r="B20" s="46"/>
      <c r="C20" s="32"/>
      <c r="D20" s="32"/>
      <c r="E20" s="32"/>
      <c r="F20" s="32" t="s">
        <v>117</v>
      </c>
      <c r="G20" s="82" t="s">
        <v>118</v>
      </c>
      <c r="H20" s="82" t="s">
        <v>4163</v>
      </c>
      <c r="I20" s="82" t="s">
        <v>106</v>
      </c>
      <c r="J20" s="48" t="s">
        <v>199</v>
      </c>
      <c r="K20" s="82" t="s">
        <v>2136</v>
      </c>
    </row>
    <row r="21" s="3" customFormat="1" ht="51" spans="1:11">
      <c r="A21" s="8"/>
      <c r="B21" s="46"/>
      <c r="C21" s="32"/>
      <c r="D21" s="32"/>
      <c r="E21" s="32"/>
      <c r="F21" s="32" t="s">
        <v>103</v>
      </c>
      <c r="G21" s="82" t="s">
        <v>725</v>
      </c>
      <c r="H21" s="82" t="s">
        <v>4164</v>
      </c>
      <c r="I21" s="82" t="s">
        <v>106</v>
      </c>
      <c r="J21" s="48" t="s">
        <v>112</v>
      </c>
      <c r="K21" s="82" t="s">
        <v>4165</v>
      </c>
    </row>
    <row r="22" s="3" customFormat="1" ht="51" spans="1:11">
      <c r="A22" s="8">
        <v>5</v>
      </c>
      <c r="B22" s="46" t="s">
        <v>4166</v>
      </c>
      <c r="C22" s="32" t="s">
        <v>4167</v>
      </c>
      <c r="D22" s="32" t="s">
        <v>233</v>
      </c>
      <c r="E22" s="205">
        <v>8</v>
      </c>
      <c r="F22" s="32" t="s">
        <v>109</v>
      </c>
      <c r="G22" s="82" t="s">
        <v>110</v>
      </c>
      <c r="H22" s="82" t="s">
        <v>4168</v>
      </c>
      <c r="I22" s="82" t="s">
        <v>106</v>
      </c>
      <c r="J22" s="82" t="s">
        <v>199</v>
      </c>
      <c r="K22" s="82" t="s">
        <v>3107</v>
      </c>
    </row>
    <row r="23" s="3" customFormat="1" ht="25.5" spans="1:11">
      <c r="A23" s="8"/>
      <c r="B23" s="46"/>
      <c r="C23" s="32"/>
      <c r="D23" s="32"/>
      <c r="E23" s="32"/>
      <c r="F23" s="32" t="s">
        <v>109</v>
      </c>
      <c r="G23" s="82" t="s">
        <v>110</v>
      </c>
      <c r="H23" s="82" t="s">
        <v>4169</v>
      </c>
      <c r="I23" s="82" t="s">
        <v>106</v>
      </c>
      <c r="J23" s="82" t="s">
        <v>107</v>
      </c>
      <c r="K23" s="82" t="s">
        <v>4170</v>
      </c>
    </row>
    <row r="24" s="3" customFormat="1" ht="25.5" spans="1:11">
      <c r="A24" s="8">
        <v>6</v>
      </c>
      <c r="B24" s="46" t="s">
        <v>4171</v>
      </c>
      <c r="C24" s="32" t="s">
        <v>4172</v>
      </c>
      <c r="D24" s="32" t="s">
        <v>233</v>
      </c>
      <c r="E24" s="205">
        <v>10</v>
      </c>
      <c r="F24" s="32" t="s">
        <v>109</v>
      </c>
      <c r="G24" s="82" t="s">
        <v>110</v>
      </c>
      <c r="H24" s="82" t="s">
        <v>4173</v>
      </c>
      <c r="I24" s="82" t="s">
        <v>106</v>
      </c>
      <c r="J24" s="82" t="s">
        <v>358</v>
      </c>
      <c r="K24" s="82" t="s">
        <v>2064</v>
      </c>
    </row>
    <row r="25" s="3" customFormat="1" ht="25.5" spans="1:11">
      <c r="A25" s="8"/>
      <c r="B25" s="46"/>
      <c r="C25" s="32"/>
      <c r="D25" s="32"/>
      <c r="E25" s="32"/>
      <c r="F25" s="32" t="s">
        <v>109</v>
      </c>
      <c r="G25" s="82" t="s">
        <v>110</v>
      </c>
      <c r="H25" s="82" t="s">
        <v>4174</v>
      </c>
      <c r="I25" s="82" t="s">
        <v>106</v>
      </c>
      <c r="J25" s="82" t="s">
        <v>112</v>
      </c>
      <c r="K25" s="82" t="s">
        <v>2042</v>
      </c>
    </row>
    <row r="26" s="3" customFormat="1" ht="25.5" spans="1:11">
      <c r="A26" s="8">
        <v>7</v>
      </c>
      <c r="B26" s="46" t="s">
        <v>4175</v>
      </c>
      <c r="C26" s="32" t="s">
        <v>4176</v>
      </c>
      <c r="D26" s="32" t="s">
        <v>233</v>
      </c>
      <c r="E26" s="205">
        <v>8</v>
      </c>
      <c r="F26" s="32" t="s">
        <v>109</v>
      </c>
      <c r="G26" s="82" t="s">
        <v>110</v>
      </c>
      <c r="H26" s="82" t="s">
        <v>4177</v>
      </c>
      <c r="I26" s="82" t="s">
        <v>106</v>
      </c>
      <c r="J26" s="82" t="s">
        <v>199</v>
      </c>
      <c r="K26" s="82" t="s">
        <v>2042</v>
      </c>
    </row>
    <row r="27" s="3" customFormat="1" ht="25.5" spans="1:11">
      <c r="A27" s="8"/>
      <c r="B27" s="46"/>
      <c r="C27" s="32"/>
      <c r="D27" s="32"/>
      <c r="E27" s="32"/>
      <c r="F27" s="32" t="s">
        <v>109</v>
      </c>
      <c r="G27" s="82" t="s">
        <v>110</v>
      </c>
      <c r="H27" s="82" t="s">
        <v>4178</v>
      </c>
      <c r="I27" s="82" t="s">
        <v>106</v>
      </c>
      <c r="J27" s="82" t="s">
        <v>112</v>
      </c>
      <c r="K27" s="82" t="s">
        <v>980</v>
      </c>
    </row>
    <row r="28" s="3" customFormat="1" ht="25.5" spans="1:11">
      <c r="A28" s="8">
        <v>8</v>
      </c>
      <c r="B28" s="46" t="s">
        <v>4179</v>
      </c>
      <c r="C28" s="32" t="s">
        <v>4180</v>
      </c>
      <c r="D28" s="32" t="s">
        <v>4181</v>
      </c>
      <c r="E28" s="205">
        <v>80</v>
      </c>
      <c r="F28" s="32" t="s">
        <v>109</v>
      </c>
      <c r="G28" s="82" t="s">
        <v>110</v>
      </c>
      <c r="H28" s="82" t="s">
        <v>4182</v>
      </c>
      <c r="I28" s="82" t="s">
        <v>106</v>
      </c>
      <c r="J28" s="82" t="s">
        <v>358</v>
      </c>
      <c r="K28" s="82" t="s">
        <v>4183</v>
      </c>
    </row>
    <row r="29" s="3" customFormat="1" ht="51" spans="1:11">
      <c r="A29" s="8"/>
      <c r="B29" s="46"/>
      <c r="C29" s="32"/>
      <c r="D29" s="32"/>
      <c r="E29" s="32"/>
      <c r="F29" s="32" t="s">
        <v>109</v>
      </c>
      <c r="G29" s="82" t="s">
        <v>110</v>
      </c>
      <c r="H29" s="82" t="s">
        <v>4184</v>
      </c>
      <c r="I29" s="82" t="s">
        <v>106</v>
      </c>
      <c r="J29" s="82" t="s">
        <v>112</v>
      </c>
      <c r="K29" s="82" t="s">
        <v>146</v>
      </c>
    </row>
    <row r="30" s="3" customFormat="1" ht="51" spans="1:11">
      <c r="A30" s="8"/>
      <c r="B30" s="46"/>
      <c r="C30" s="32"/>
      <c r="D30" s="32"/>
      <c r="E30" s="32"/>
      <c r="F30" s="32" t="s">
        <v>109</v>
      </c>
      <c r="G30" s="82" t="s">
        <v>115</v>
      </c>
      <c r="H30" s="82" t="s">
        <v>4185</v>
      </c>
      <c r="I30" s="82" t="s">
        <v>106</v>
      </c>
      <c r="J30" s="82" t="s">
        <v>199</v>
      </c>
      <c r="K30" s="82" t="s">
        <v>1510</v>
      </c>
    </row>
    <row r="31" s="3" customFormat="1" ht="51" spans="1:11">
      <c r="A31" s="8"/>
      <c r="B31" s="46"/>
      <c r="C31" s="32"/>
      <c r="D31" s="32"/>
      <c r="E31" s="32"/>
      <c r="F31" s="32" t="s">
        <v>117</v>
      </c>
      <c r="G31" s="82" t="s">
        <v>118</v>
      </c>
      <c r="H31" s="82" t="s">
        <v>4186</v>
      </c>
      <c r="I31" s="82" t="s">
        <v>106</v>
      </c>
      <c r="J31" s="48" t="s">
        <v>112</v>
      </c>
      <c r="K31" s="82" t="s">
        <v>2009</v>
      </c>
    </row>
    <row r="32" s="3" customFormat="1" ht="51" spans="1:11">
      <c r="A32" s="8"/>
      <c r="B32" s="46"/>
      <c r="C32" s="32"/>
      <c r="D32" s="32"/>
      <c r="E32" s="32"/>
      <c r="F32" s="32" t="s">
        <v>103</v>
      </c>
      <c r="G32" s="82" t="s">
        <v>725</v>
      </c>
      <c r="H32" s="82" t="s">
        <v>4164</v>
      </c>
      <c r="I32" s="82" t="s">
        <v>106</v>
      </c>
      <c r="J32" s="48" t="s">
        <v>112</v>
      </c>
      <c r="K32" s="82" t="s">
        <v>4165</v>
      </c>
    </row>
    <row r="33" s="3" customFormat="1" ht="76.5" spans="1:11">
      <c r="A33" s="8">
        <v>9</v>
      </c>
      <c r="B33" s="46" t="s">
        <v>4187</v>
      </c>
      <c r="C33" s="32" t="s">
        <v>4188</v>
      </c>
      <c r="D33" s="32" t="s">
        <v>4189</v>
      </c>
      <c r="E33" s="205">
        <v>300</v>
      </c>
      <c r="F33" s="32" t="s">
        <v>109</v>
      </c>
      <c r="G33" s="82" t="s">
        <v>110</v>
      </c>
      <c r="H33" s="82" t="s">
        <v>4190</v>
      </c>
      <c r="I33" s="82" t="s">
        <v>106</v>
      </c>
      <c r="J33" s="82" t="s">
        <v>112</v>
      </c>
      <c r="K33" s="82" t="s">
        <v>1843</v>
      </c>
    </row>
    <row r="34" s="3" customFormat="1" ht="76.5" spans="1:11">
      <c r="A34" s="8"/>
      <c r="B34" s="46"/>
      <c r="C34" s="32"/>
      <c r="D34" s="32"/>
      <c r="E34" s="32"/>
      <c r="F34" s="32" t="s">
        <v>109</v>
      </c>
      <c r="G34" s="82" t="s">
        <v>115</v>
      </c>
      <c r="H34" s="82" t="s">
        <v>4191</v>
      </c>
      <c r="I34" s="82" t="s">
        <v>106</v>
      </c>
      <c r="J34" s="82" t="s">
        <v>199</v>
      </c>
      <c r="K34" s="95">
        <v>1</v>
      </c>
    </row>
    <row r="35" s="3" customFormat="1" ht="25.5" spans="1:11">
      <c r="A35" s="8"/>
      <c r="B35" s="46"/>
      <c r="C35" s="32"/>
      <c r="D35" s="32"/>
      <c r="E35" s="32"/>
      <c r="F35" s="32" t="s">
        <v>109</v>
      </c>
      <c r="G35" s="82" t="s">
        <v>115</v>
      </c>
      <c r="H35" s="82" t="s">
        <v>4192</v>
      </c>
      <c r="I35" s="82" t="s">
        <v>106</v>
      </c>
      <c r="J35" s="82" t="s">
        <v>199</v>
      </c>
      <c r="K35" s="82" t="s">
        <v>1510</v>
      </c>
    </row>
    <row r="36" s="3" customFormat="1" ht="51" spans="1:11">
      <c r="A36" s="8"/>
      <c r="B36" s="46"/>
      <c r="C36" s="32"/>
      <c r="D36" s="32"/>
      <c r="E36" s="32"/>
      <c r="F36" s="32" t="s">
        <v>117</v>
      </c>
      <c r="G36" s="82" t="s">
        <v>118</v>
      </c>
      <c r="H36" s="82" t="s">
        <v>4193</v>
      </c>
      <c r="I36" s="82" t="s">
        <v>106</v>
      </c>
      <c r="J36" s="48"/>
      <c r="K36" s="82" t="s">
        <v>4194</v>
      </c>
    </row>
    <row r="37" s="3" customFormat="1" ht="76.5" spans="1:11">
      <c r="A37" s="8"/>
      <c r="B37" s="46"/>
      <c r="C37" s="32"/>
      <c r="D37" s="32"/>
      <c r="E37" s="32"/>
      <c r="F37" s="32" t="s">
        <v>103</v>
      </c>
      <c r="G37" s="82" t="s">
        <v>725</v>
      </c>
      <c r="H37" s="82" t="s">
        <v>4195</v>
      </c>
      <c r="I37" s="82" t="s">
        <v>106</v>
      </c>
      <c r="J37" s="48" t="s">
        <v>199</v>
      </c>
      <c r="K37" s="82" t="s">
        <v>2003</v>
      </c>
    </row>
    <row r="38" s="3" customFormat="1" ht="25.5" spans="1:11">
      <c r="A38" s="8">
        <v>10</v>
      </c>
      <c r="B38" s="46" t="s">
        <v>4196</v>
      </c>
      <c r="C38" s="32" t="s">
        <v>4197</v>
      </c>
      <c r="D38" s="32" t="s">
        <v>233</v>
      </c>
      <c r="E38" s="205">
        <v>10</v>
      </c>
      <c r="F38" s="32" t="s">
        <v>109</v>
      </c>
      <c r="G38" s="82" t="s">
        <v>110</v>
      </c>
      <c r="H38" s="82" t="s">
        <v>4198</v>
      </c>
      <c r="I38" s="82" t="s">
        <v>106</v>
      </c>
      <c r="J38" s="82" t="s">
        <v>112</v>
      </c>
      <c r="K38" s="82" t="s">
        <v>1969</v>
      </c>
    </row>
    <row r="39" s="3" customFormat="1" ht="51" spans="1:11">
      <c r="A39" s="8"/>
      <c r="B39" s="46"/>
      <c r="C39" s="32"/>
      <c r="D39" s="32"/>
      <c r="E39" s="32"/>
      <c r="F39" s="32" t="s">
        <v>109</v>
      </c>
      <c r="G39" s="82" t="s">
        <v>110</v>
      </c>
      <c r="H39" s="82" t="s">
        <v>4199</v>
      </c>
      <c r="I39" s="82" t="s">
        <v>106</v>
      </c>
      <c r="J39" s="82" t="s">
        <v>112</v>
      </c>
      <c r="K39" s="82" t="s">
        <v>548</v>
      </c>
    </row>
    <row r="40" s="3" customFormat="1" ht="51" spans="1:11">
      <c r="A40" s="8">
        <v>11</v>
      </c>
      <c r="B40" s="46" t="s">
        <v>4200</v>
      </c>
      <c r="C40" s="32" t="s">
        <v>4201</v>
      </c>
      <c r="D40" s="32" t="s">
        <v>233</v>
      </c>
      <c r="E40" s="205">
        <v>18</v>
      </c>
      <c r="F40" s="32" t="s">
        <v>109</v>
      </c>
      <c r="G40" s="82" t="s">
        <v>110</v>
      </c>
      <c r="H40" s="82" t="s">
        <v>4202</v>
      </c>
      <c r="I40" s="82" t="s">
        <v>106</v>
      </c>
      <c r="J40" s="82" t="s">
        <v>112</v>
      </c>
      <c r="K40" s="82" t="s">
        <v>952</v>
      </c>
    </row>
    <row r="41" s="3" customFormat="1" ht="51" spans="1:11">
      <c r="A41" s="8"/>
      <c r="B41" s="46"/>
      <c r="C41" s="32"/>
      <c r="D41" s="32"/>
      <c r="E41" s="32"/>
      <c r="F41" s="32" t="s">
        <v>109</v>
      </c>
      <c r="G41" s="82" t="s">
        <v>110</v>
      </c>
      <c r="H41" s="82" t="s">
        <v>4184</v>
      </c>
      <c r="I41" s="82" t="s">
        <v>106</v>
      </c>
      <c r="J41" s="82" t="s">
        <v>112</v>
      </c>
      <c r="K41" s="82" t="s">
        <v>227</v>
      </c>
    </row>
    <row r="42" s="3" customFormat="1" ht="51" spans="1:11">
      <c r="A42" s="8">
        <v>12</v>
      </c>
      <c r="B42" s="46" t="s">
        <v>4203</v>
      </c>
      <c r="C42" s="32" t="s">
        <v>4204</v>
      </c>
      <c r="D42" s="32" t="s">
        <v>4205</v>
      </c>
      <c r="E42" s="205">
        <v>100</v>
      </c>
      <c r="F42" s="32" t="s">
        <v>109</v>
      </c>
      <c r="G42" s="82" t="s">
        <v>110</v>
      </c>
      <c r="H42" s="82" t="s">
        <v>4206</v>
      </c>
      <c r="I42" s="82" t="s">
        <v>106</v>
      </c>
      <c r="J42" s="82" t="s">
        <v>112</v>
      </c>
      <c r="K42" s="82" t="s">
        <v>4207</v>
      </c>
    </row>
    <row r="43" s="3" customFormat="1" ht="25.5" spans="1:11">
      <c r="A43" s="8"/>
      <c r="B43" s="46"/>
      <c r="C43" s="32"/>
      <c r="D43" s="32"/>
      <c r="E43" s="32"/>
      <c r="F43" s="32" t="s">
        <v>109</v>
      </c>
      <c r="G43" s="82" t="s">
        <v>115</v>
      </c>
      <c r="H43" s="82" t="s">
        <v>4208</v>
      </c>
      <c r="I43" s="82" t="s">
        <v>106</v>
      </c>
      <c r="J43" s="82" t="s">
        <v>112</v>
      </c>
      <c r="K43" s="82" t="s">
        <v>241</v>
      </c>
    </row>
    <row r="44" s="3" customFormat="1" ht="76.5" spans="1:11">
      <c r="A44" s="8"/>
      <c r="B44" s="46"/>
      <c r="C44" s="32"/>
      <c r="D44" s="32"/>
      <c r="E44" s="32"/>
      <c r="F44" s="32" t="s">
        <v>109</v>
      </c>
      <c r="G44" s="82" t="s">
        <v>115</v>
      </c>
      <c r="H44" s="82" t="s">
        <v>4209</v>
      </c>
      <c r="I44" s="82" t="s">
        <v>106</v>
      </c>
      <c r="J44" s="82" t="s">
        <v>199</v>
      </c>
      <c r="K44" s="82" t="s">
        <v>1510</v>
      </c>
    </row>
    <row r="45" s="3" customFormat="1" ht="51" spans="1:11">
      <c r="A45" s="8"/>
      <c r="B45" s="46"/>
      <c r="C45" s="32"/>
      <c r="D45" s="32"/>
      <c r="E45" s="32"/>
      <c r="F45" s="32" t="s">
        <v>117</v>
      </c>
      <c r="G45" s="82" t="s">
        <v>118</v>
      </c>
      <c r="H45" s="82" t="s">
        <v>4210</v>
      </c>
      <c r="I45" s="82" t="s">
        <v>106</v>
      </c>
      <c r="J45" s="82" t="s">
        <v>112</v>
      </c>
      <c r="K45" s="82" t="s">
        <v>227</v>
      </c>
    </row>
    <row r="46" s="3" customFormat="1" ht="51" spans="1:11">
      <c r="A46" s="8"/>
      <c r="B46" s="46"/>
      <c r="C46" s="32"/>
      <c r="D46" s="32"/>
      <c r="E46" s="32"/>
      <c r="F46" s="32" t="s">
        <v>103</v>
      </c>
      <c r="G46" s="82" t="s">
        <v>725</v>
      </c>
      <c r="H46" s="82" t="s">
        <v>4211</v>
      </c>
      <c r="I46" s="82" t="s">
        <v>106</v>
      </c>
      <c r="J46" s="82" t="s">
        <v>107</v>
      </c>
      <c r="K46" s="82" t="s">
        <v>4212</v>
      </c>
    </row>
    <row r="47" s="3" customFormat="1" ht="25.5" spans="1:11">
      <c r="A47" s="8">
        <v>13</v>
      </c>
      <c r="B47" s="46" t="s">
        <v>4213</v>
      </c>
      <c r="C47" s="32" t="s">
        <v>4214</v>
      </c>
      <c r="D47" s="32" t="s">
        <v>233</v>
      </c>
      <c r="E47" s="205">
        <v>15</v>
      </c>
      <c r="F47" s="32" t="s">
        <v>109</v>
      </c>
      <c r="G47" s="82" t="s">
        <v>110</v>
      </c>
      <c r="H47" s="82" t="s">
        <v>4215</v>
      </c>
      <c r="I47" s="82" t="s">
        <v>106</v>
      </c>
      <c r="J47" s="82" t="s">
        <v>199</v>
      </c>
      <c r="K47" s="82" t="s">
        <v>2042</v>
      </c>
    </row>
    <row r="48" s="3" customFormat="1" ht="25.5" spans="1:11">
      <c r="A48" s="8"/>
      <c r="B48" s="46"/>
      <c r="C48" s="32"/>
      <c r="D48" s="32"/>
      <c r="E48" s="32"/>
      <c r="F48" s="32" t="s">
        <v>109</v>
      </c>
      <c r="G48" s="82" t="s">
        <v>110</v>
      </c>
      <c r="H48" s="82" t="s">
        <v>796</v>
      </c>
      <c r="I48" s="82" t="s">
        <v>106</v>
      </c>
      <c r="J48" s="82" t="s">
        <v>358</v>
      </c>
      <c r="K48" s="82" t="s">
        <v>3665</v>
      </c>
    </row>
    <row r="49" s="3" customFormat="1" ht="76.5" spans="1:11">
      <c r="A49" s="8">
        <v>14</v>
      </c>
      <c r="B49" s="46" t="s">
        <v>4216</v>
      </c>
      <c r="C49" s="32" t="s">
        <v>4217</v>
      </c>
      <c r="D49" s="32" t="s">
        <v>4147</v>
      </c>
      <c r="E49" s="205">
        <v>35</v>
      </c>
      <c r="F49" s="32" t="s">
        <v>109</v>
      </c>
      <c r="G49" s="82" t="s">
        <v>113</v>
      </c>
      <c r="H49" s="82" t="s">
        <v>4218</v>
      </c>
      <c r="I49" s="82" t="s">
        <v>106</v>
      </c>
      <c r="J49" s="82" t="s">
        <v>199</v>
      </c>
      <c r="K49" s="95">
        <v>1</v>
      </c>
    </row>
    <row r="50" s="3" customFormat="1" ht="76.5" spans="1:11">
      <c r="A50" s="8"/>
      <c r="B50" s="46"/>
      <c r="C50" s="32"/>
      <c r="D50" s="32"/>
      <c r="E50" s="32"/>
      <c r="F50" s="32" t="s">
        <v>109</v>
      </c>
      <c r="G50" s="82" t="s">
        <v>113</v>
      </c>
      <c r="H50" s="82" t="s">
        <v>4219</v>
      </c>
      <c r="I50" s="82" t="s">
        <v>106</v>
      </c>
      <c r="J50" s="82" t="s">
        <v>112</v>
      </c>
      <c r="K50" s="95">
        <v>0.2</v>
      </c>
    </row>
    <row r="51" s="3" customFormat="1" ht="51" spans="1:11">
      <c r="A51" s="8">
        <v>15</v>
      </c>
      <c r="B51" s="46" t="s">
        <v>4220</v>
      </c>
      <c r="C51" s="32" t="s">
        <v>4221</v>
      </c>
      <c r="D51" s="32" t="s">
        <v>233</v>
      </c>
      <c r="E51" s="205">
        <v>20</v>
      </c>
      <c r="F51" s="32" t="s">
        <v>109</v>
      </c>
      <c r="G51" s="82" t="s">
        <v>110</v>
      </c>
      <c r="H51" s="82" t="s">
        <v>4222</v>
      </c>
      <c r="I51" s="82" t="s">
        <v>106</v>
      </c>
      <c r="J51" s="82" t="s">
        <v>112</v>
      </c>
      <c r="K51" s="82" t="s">
        <v>548</v>
      </c>
    </row>
    <row r="52" s="3" customFormat="1" ht="25.5" spans="1:11">
      <c r="A52" s="8"/>
      <c r="B52" s="46"/>
      <c r="C52" s="32"/>
      <c r="D52" s="32"/>
      <c r="E52" s="32"/>
      <c r="F52" s="32" t="s">
        <v>109</v>
      </c>
      <c r="G52" s="82" t="s">
        <v>110</v>
      </c>
      <c r="H52" s="82" t="s">
        <v>4223</v>
      </c>
      <c r="I52" s="82" t="s">
        <v>106</v>
      </c>
      <c r="J52" s="82" t="s">
        <v>112</v>
      </c>
      <c r="K52" s="82" t="s">
        <v>536</v>
      </c>
    </row>
    <row r="53" s="3" customFormat="1" ht="25.5" spans="1:11">
      <c r="A53" s="8">
        <v>16</v>
      </c>
      <c r="B53" s="46" t="s">
        <v>4224</v>
      </c>
      <c r="C53" s="32" t="s">
        <v>4225</v>
      </c>
      <c r="D53" s="32" t="s">
        <v>4226</v>
      </c>
      <c r="E53" s="205">
        <v>5</v>
      </c>
      <c r="F53" s="32" t="s">
        <v>109</v>
      </c>
      <c r="G53" s="82" t="s">
        <v>113</v>
      </c>
      <c r="H53" s="82" t="s">
        <v>4227</v>
      </c>
      <c r="I53" s="82" t="s">
        <v>106</v>
      </c>
      <c r="J53" s="82" t="s">
        <v>358</v>
      </c>
      <c r="K53" s="95">
        <v>0.6</v>
      </c>
    </row>
    <row r="54" s="3" customFormat="1" ht="25.5" spans="1:11">
      <c r="A54" s="8"/>
      <c r="B54" s="46"/>
      <c r="C54" s="32"/>
      <c r="D54" s="32"/>
      <c r="E54" s="32"/>
      <c r="F54" s="32" t="s">
        <v>109</v>
      </c>
      <c r="G54" s="82" t="s">
        <v>115</v>
      </c>
      <c r="H54" s="82" t="s">
        <v>4228</v>
      </c>
      <c r="I54" s="82" t="s">
        <v>106</v>
      </c>
      <c r="J54" s="82" t="s">
        <v>112</v>
      </c>
      <c r="K54" s="82" t="s">
        <v>246</v>
      </c>
    </row>
    <row r="55" s="3" customFormat="1" ht="76.5" spans="1:11">
      <c r="A55" s="8">
        <v>17</v>
      </c>
      <c r="B55" s="46" t="s">
        <v>4229</v>
      </c>
      <c r="C55" s="32" t="s">
        <v>4230</v>
      </c>
      <c r="D55" s="32" t="s">
        <v>4231</v>
      </c>
      <c r="E55" s="205">
        <v>10</v>
      </c>
      <c r="F55" s="32" t="s">
        <v>109</v>
      </c>
      <c r="G55" s="82" t="s">
        <v>110</v>
      </c>
      <c r="H55" s="82" t="s">
        <v>4232</v>
      </c>
      <c r="I55" s="82" t="s">
        <v>106</v>
      </c>
      <c r="J55" s="82" t="s">
        <v>112</v>
      </c>
      <c r="K55" s="82" t="s">
        <v>606</v>
      </c>
    </row>
    <row r="56" s="3" customFormat="1" ht="51" spans="1:11">
      <c r="A56" s="8"/>
      <c r="B56" s="46"/>
      <c r="C56" s="32"/>
      <c r="D56" s="32"/>
      <c r="E56" s="32"/>
      <c r="F56" s="32" t="s">
        <v>109</v>
      </c>
      <c r="G56" s="82" t="s">
        <v>110</v>
      </c>
      <c r="H56" s="82" t="s">
        <v>4233</v>
      </c>
      <c r="I56" s="82" t="s">
        <v>106</v>
      </c>
      <c r="J56" s="82" t="s">
        <v>112</v>
      </c>
      <c r="K56" s="82" t="s">
        <v>1797</v>
      </c>
    </row>
    <row r="57" s="3" customFormat="1" ht="76.5" spans="1:11">
      <c r="A57" s="8">
        <v>18</v>
      </c>
      <c r="B57" s="46" t="s">
        <v>4234</v>
      </c>
      <c r="C57" s="32" t="s">
        <v>4235</v>
      </c>
      <c r="D57" s="32" t="s">
        <v>4236</v>
      </c>
      <c r="E57" s="205">
        <v>84.7</v>
      </c>
      <c r="F57" s="32" t="s">
        <v>109</v>
      </c>
      <c r="G57" s="82" t="s">
        <v>110</v>
      </c>
      <c r="H57" s="82" t="s">
        <v>4237</v>
      </c>
      <c r="I57" s="82" t="s">
        <v>106</v>
      </c>
      <c r="J57" s="82" t="s">
        <v>112</v>
      </c>
      <c r="K57" s="82" t="s">
        <v>4238</v>
      </c>
    </row>
    <row r="58" s="3" customFormat="1" ht="76.5" spans="1:11">
      <c r="A58" s="8"/>
      <c r="B58" s="46"/>
      <c r="C58" s="32"/>
      <c r="D58" s="32"/>
      <c r="E58" s="32"/>
      <c r="F58" s="32" t="s">
        <v>109</v>
      </c>
      <c r="G58" s="82" t="s">
        <v>113</v>
      </c>
      <c r="H58" s="82" t="s">
        <v>4239</v>
      </c>
      <c r="I58" s="82" t="s">
        <v>106</v>
      </c>
      <c r="J58" s="82" t="s">
        <v>199</v>
      </c>
      <c r="K58" s="95">
        <v>1</v>
      </c>
    </row>
    <row r="59" s="3" customFormat="1" ht="51" spans="1:11">
      <c r="A59" s="8"/>
      <c r="B59" s="46"/>
      <c r="C59" s="32"/>
      <c r="D59" s="32"/>
      <c r="E59" s="32"/>
      <c r="F59" s="32" t="s">
        <v>109</v>
      </c>
      <c r="G59" s="82" t="s">
        <v>115</v>
      </c>
      <c r="H59" s="82" t="s">
        <v>4240</v>
      </c>
      <c r="I59" s="82" t="s">
        <v>106</v>
      </c>
      <c r="J59" s="82"/>
      <c r="K59" s="95" t="s">
        <v>4241</v>
      </c>
    </row>
    <row r="60" s="3" customFormat="1" ht="127.5" spans="1:11">
      <c r="A60" s="8"/>
      <c r="B60" s="46"/>
      <c r="C60" s="32"/>
      <c r="D60" s="32"/>
      <c r="E60" s="32"/>
      <c r="F60" s="32" t="s">
        <v>117</v>
      </c>
      <c r="G60" s="82" t="s">
        <v>118</v>
      </c>
      <c r="H60" s="82" t="s">
        <v>4242</v>
      </c>
      <c r="I60" s="82" t="s">
        <v>106</v>
      </c>
      <c r="J60" s="48"/>
      <c r="K60" s="82" t="s">
        <v>4243</v>
      </c>
    </row>
    <row r="61" s="3" customFormat="1" ht="51" spans="1:11">
      <c r="A61" s="8"/>
      <c r="B61" s="46"/>
      <c r="C61" s="32"/>
      <c r="D61" s="32"/>
      <c r="E61" s="32"/>
      <c r="F61" s="32" t="s">
        <v>103</v>
      </c>
      <c r="G61" s="82" t="s">
        <v>725</v>
      </c>
      <c r="H61" s="82" t="s">
        <v>4244</v>
      </c>
      <c r="I61" s="82" t="s">
        <v>106</v>
      </c>
      <c r="J61" s="48" t="s">
        <v>112</v>
      </c>
      <c r="K61" s="82" t="s">
        <v>4245</v>
      </c>
    </row>
    <row r="62" s="3" customFormat="1" ht="25.5" spans="1:11">
      <c r="A62" s="8">
        <v>19</v>
      </c>
      <c r="B62" s="46" t="s">
        <v>4246</v>
      </c>
      <c r="C62" s="32" t="s">
        <v>4247</v>
      </c>
      <c r="D62" s="32" t="s">
        <v>4248</v>
      </c>
      <c r="E62" s="205">
        <v>12</v>
      </c>
      <c r="F62" s="32" t="s">
        <v>109</v>
      </c>
      <c r="G62" s="82" t="s">
        <v>110</v>
      </c>
      <c r="H62" s="82" t="s">
        <v>4249</v>
      </c>
      <c r="I62" s="82" t="s">
        <v>106</v>
      </c>
      <c r="J62" s="82" t="s">
        <v>199</v>
      </c>
      <c r="K62" s="82" t="s">
        <v>4250</v>
      </c>
    </row>
    <row r="63" s="3" customFormat="1" ht="25.5" spans="1:11">
      <c r="A63" s="8"/>
      <c r="B63" s="46"/>
      <c r="C63" s="32"/>
      <c r="D63" s="32"/>
      <c r="E63" s="32"/>
      <c r="F63" s="32" t="s">
        <v>109</v>
      </c>
      <c r="G63" s="82" t="s">
        <v>115</v>
      </c>
      <c r="H63" s="82" t="s">
        <v>2676</v>
      </c>
      <c r="I63" s="82" t="s">
        <v>106</v>
      </c>
      <c r="J63" s="82" t="s">
        <v>199</v>
      </c>
      <c r="K63" s="82" t="s">
        <v>1510</v>
      </c>
    </row>
    <row r="64" s="3" customFormat="1" ht="25.5" spans="1:11">
      <c r="A64" s="8">
        <v>20</v>
      </c>
      <c r="B64" s="46" t="s">
        <v>4251</v>
      </c>
      <c r="C64" s="32" t="s">
        <v>4252</v>
      </c>
      <c r="D64" s="32" t="s">
        <v>4253</v>
      </c>
      <c r="E64" s="205">
        <v>10</v>
      </c>
      <c r="F64" s="32" t="s">
        <v>109</v>
      </c>
      <c r="G64" s="82" t="s">
        <v>110</v>
      </c>
      <c r="H64" s="82" t="s">
        <v>4249</v>
      </c>
      <c r="I64" s="82" t="s">
        <v>106</v>
      </c>
      <c r="J64" s="82" t="s">
        <v>199</v>
      </c>
      <c r="K64" s="82" t="s">
        <v>4254</v>
      </c>
    </row>
    <row r="65" s="3" customFormat="1" ht="25.5" spans="1:11">
      <c r="A65" s="8"/>
      <c r="B65" s="46"/>
      <c r="C65" s="32"/>
      <c r="D65" s="32"/>
      <c r="E65" s="32"/>
      <c r="F65" s="32" t="s">
        <v>109</v>
      </c>
      <c r="G65" s="82" t="s">
        <v>115</v>
      </c>
      <c r="H65" s="82" t="s">
        <v>2676</v>
      </c>
      <c r="I65" s="82" t="s">
        <v>106</v>
      </c>
      <c r="J65" s="82" t="s">
        <v>199</v>
      </c>
      <c r="K65" s="82" t="s">
        <v>1510</v>
      </c>
    </row>
    <row r="66" s="3" customFormat="1" ht="51" spans="1:11">
      <c r="A66" s="8">
        <v>21</v>
      </c>
      <c r="B66" s="46" t="s">
        <v>4255</v>
      </c>
      <c r="C66" s="32" t="s">
        <v>4256</v>
      </c>
      <c r="D66" s="32" t="s">
        <v>4257</v>
      </c>
      <c r="E66" s="205">
        <v>30</v>
      </c>
      <c r="F66" s="32" t="s">
        <v>109</v>
      </c>
      <c r="G66" s="82" t="s">
        <v>110</v>
      </c>
      <c r="H66" s="82" t="s">
        <v>4258</v>
      </c>
      <c r="I66" s="82" t="s">
        <v>106</v>
      </c>
      <c r="J66" s="82" t="s">
        <v>199</v>
      </c>
      <c r="K66" s="82" t="s">
        <v>4259</v>
      </c>
    </row>
    <row r="67" s="3" customFormat="1" ht="51" spans="1:11">
      <c r="A67" s="8"/>
      <c r="B67" s="46"/>
      <c r="C67" s="32"/>
      <c r="D67" s="32"/>
      <c r="E67" s="32"/>
      <c r="F67" s="32" t="s">
        <v>321</v>
      </c>
      <c r="G67" s="82" t="s">
        <v>220</v>
      </c>
      <c r="H67" s="82" t="s">
        <v>4260</v>
      </c>
      <c r="I67" s="82" t="s">
        <v>106</v>
      </c>
      <c r="J67" s="82" t="s">
        <v>112</v>
      </c>
      <c r="K67" s="95">
        <v>0.95</v>
      </c>
    </row>
    <row r="68" s="3" customFormat="1" ht="102" spans="1:11">
      <c r="A68" s="19">
        <v>22</v>
      </c>
      <c r="B68" s="28" t="s">
        <v>4261</v>
      </c>
      <c r="C68" s="29" t="s">
        <v>4262</v>
      </c>
      <c r="D68" s="30" t="s">
        <v>4263</v>
      </c>
      <c r="E68" s="30" t="s">
        <v>1277</v>
      </c>
      <c r="F68" s="32" t="s">
        <v>103</v>
      </c>
      <c r="G68" s="82" t="s">
        <v>104</v>
      </c>
      <c r="H68" s="82" t="s">
        <v>4264</v>
      </c>
      <c r="I68" s="82" t="s">
        <v>106</v>
      </c>
      <c r="J68" s="347" t="s">
        <v>107</v>
      </c>
      <c r="K68" s="82" t="s">
        <v>1277</v>
      </c>
    </row>
    <row r="69" s="3" customFormat="1" ht="25.5" spans="1:11">
      <c r="A69" s="281"/>
      <c r="B69" s="28"/>
      <c r="C69" s="30"/>
      <c r="D69" s="30"/>
      <c r="E69" s="30"/>
      <c r="F69" s="32" t="s">
        <v>109</v>
      </c>
      <c r="G69" s="82" t="s">
        <v>110</v>
      </c>
      <c r="H69" s="82" t="s">
        <v>4174</v>
      </c>
      <c r="I69" s="82" t="s">
        <v>106</v>
      </c>
      <c r="J69" s="347" t="s">
        <v>112</v>
      </c>
      <c r="K69" s="82" t="s">
        <v>227</v>
      </c>
    </row>
    <row r="70" s="3" customFormat="1" ht="51" spans="1:11">
      <c r="A70" s="281"/>
      <c r="B70" s="28"/>
      <c r="C70" s="30"/>
      <c r="D70" s="30"/>
      <c r="E70" s="30"/>
      <c r="F70" s="32" t="s">
        <v>109</v>
      </c>
      <c r="G70" s="82" t="s">
        <v>113</v>
      </c>
      <c r="H70" s="82" t="s">
        <v>239</v>
      </c>
      <c r="I70" s="82" t="s">
        <v>106</v>
      </c>
      <c r="J70" s="347" t="s">
        <v>199</v>
      </c>
      <c r="K70" s="95">
        <v>1</v>
      </c>
    </row>
    <row r="71" s="3" customFormat="1" ht="51" spans="1:11">
      <c r="A71" s="281"/>
      <c r="B71" s="28"/>
      <c r="C71" s="30"/>
      <c r="D71" s="30"/>
      <c r="E71" s="30"/>
      <c r="F71" s="32" t="s">
        <v>109</v>
      </c>
      <c r="G71" s="82" t="s">
        <v>115</v>
      </c>
      <c r="H71" s="82" t="s">
        <v>594</v>
      </c>
      <c r="I71" s="82" t="s">
        <v>106</v>
      </c>
      <c r="J71" s="347" t="s">
        <v>199</v>
      </c>
      <c r="K71" s="95">
        <v>0.95</v>
      </c>
    </row>
    <row r="72" s="3" customFormat="1" ht="76.5" spans="1:11">
      <c r="A72" s="285"/>
      <c r="B72" s="34"/>
      <c r="C72" s="30"/>
      <c r="D72" s="35"/>
      <c r="E72" s="35"/>
      <c r="F72" s="32" t="s">
        <v>117</v>
      </c>
      <c r="G72" s="82" t="s">
        <v>118</v>
      </c>
      <c r="H72" s="82" t="s">
        <v>4265</v>
      </c>
      <c r="I72" s="82" t="s">
        <v>106</v>
      </c>
      <c r="J72" s="347" t="s">
        <v>199</v>
      </c>
      <c r="K72" s="95">
        <v>1</v>
      </c>
    </row>
    <row r="73" s="3" customFormat="1" ht="51" spans="1:11">
      <c r="A73" s="19">
        <v>23</v>
      </c>
      <c r="B73" s="28" t="s">
        <v>4266</v>
      </c>
      <c r="C73" s="29" t="s">
        <v>4267</v>
      </c>
      <c r="D73" s="30" t="s">
        <v>4268</v>
      </c>
      <c r="E73" s="30" t="s">
        <v>2465</v>
      </c>
      <c r="F73" s="32" t="s">
        <v>103</v>
      </c>
      <c r="G73" s="82" t="s">
        <v>104</v>
      </c>
      <c r="H73" s="82" t="s">
        <v>4269</v>
      </c>
      <c r="I73" s="82" t="s">
        <v>106</v>
      </c>
      <c r="J73" s="347" t="s">
        <v>107</v>
      </c>
      <c r="K73" s="82" t="s">
        <v>2465</v>
      </c>
    </row>
    <row r="74" s="3" customFormat="1" ht="51" spans="1:11">
      <c r="A74" s="281"/>
      <c r="B74" s="28"/>
      <c r="C74" s="30"/>
      <c r="D74" s="30"/>
      <c r="E74" s="30"/>
      <c r="F74" s="32" t="s">
        <v>109</v>
      </c>
      <c r="G74" s="82" t="s">
        <v>110</v>
      </c>
      <c r="H74" s="82" t="s">
        <v>4162</v>
      </c>
      <c r="I74" s="82" t="s">
        <v>106</v>
      </c>
      <c r="J74" s="347" t="s">
        <v>112</v>
      </c>
      <c r="K74" s="82" t="s">
        <v>1442</v>
      </c>
    </row>
    <row r="75" s="3" customFormat="1" ht="51" spans="1:11">
      <c r="A75" s="281"/>
      <c r="B75" s="28"/>
      <c r="C75" s="30"/>
      <c r="D75" s="30"/>
      <c r="E75" s="30"/>
      <c r="F75" s="32" t="s">
        <v>109</v>
      </c>
      <c r="G75" s="82" t="s">
        <v>113</v>
      </c>
      <c r="H75" s="82" t="s">
        <v>4270</v>
      </c>
      <c r="I75" s="82" t="s">
        <v>106</v>
      </c>
      <c r="J75" s="347" t="s">
        <v>199</v>
      </c>
      <c r="K75" s="95">
        <v>1</v>
      </c>
    </row>
    <row r="76" s="3" customFormat="1" ht="51" spans="1:11">
      <c r="A76" s="281"/>
      <c r="B76" s="28"/>
      <c r="C76" s="30"/>
      <c r="D76" s="30"/>
      <c r="E76" s="30"/>
      <c r="F76" s="32" t="s">
        <v>109</v>
      </c>
      <c r="G76" s="82" t="s">
        <v>110</v>
      </c>
      <c r="H76" s="82" t="s">
        <v>4158</v>
      </c>
      <c r="I76" s="82" t="s">
        <v>106</v>
      </c>
      <c r="J76" s="347" t="s">
        <v>112</v>
      </c>
      <c r="K76" s="82" t="s">
        <v>1127</v>
      </c>
    </row>
    <row r="77" s="3" customFormat="1" ht="102" spans="1:11">
      <c r="A77" s="285"/>
      <c r="B77" s="28"/>
      <c r="C77" s="30"/>
      <c r="D77" s="30"/>
      <c r="E77" s="30"/>
      <c r="F77" s="32" t="s">
        <v>117</v>
      </c>
      <c r="G77" s="82" t="s">
        <v>118</v>
      </c>
      <c r="H77" s="82" t="s">
        <v>4271</v>
      </c>
      <c r="I77" s="82" t="s">
        <v>106</v>
      </c>
      <c r="J77" s="347" t="s">
        <v>199</v>
      </c>
      <c r="K77" s="95">
        <v>1</v>
      </c>
    </row>
    <row r="78" s="3" customFormat="1" ht="76.5" spans="1:11">
      <c r="A78" s="19">
        <v>24</v>
      </c>
      <c r="B78" s="36" t="s">
        <v>613</v>
      </c>
      <c r="C78" s="29" t="s">
        <v>4272</v>
      </c>
      <c r="D78" s="29" t="s">
        <v>4273</v>
      </c>
      <c r="E78" s="29" t="s">
        <v>2465</v>
      </c>
      <c r="F78" s="32" t="s">
        <v>103</v>
      </c>
      <c r="G78" s="82" t="s">
        <v>104</v>
      </c>
      <c r="H78" s="82" t="s">
        <v>4274</v>
      </c>
      <c r="I78" s="82" t="s">
        <v>106</v>
      </c>
      <c r="J78" s="347" t="s">
        <v>199</v>
      </c>
      <c r="K78" s="49" t="s">
        <v>2465</v>
      </c>
    </row>
    <row r="79" s="3" customFormat="1" ht="25.5" spans="1:11">
      <c r="A79" s="281"/>
      <c r="B79" s="28"/>
      <c r="C79" s="30"/>
      <c r="D79" s="30"/>
      <c r="E79" s="30"/>
      <c r="F79" s="32" t="s">
        <v>109</v>
      </c>
      <c r="G79" s="82" t="s">
        <v>110</v>
      </c>
      <c r="H79" s="82" t="s">
        <v>2443</v>
      </c>
      <c r="I79" s="82" t="s">
        <v>106</v>
      </c>
      <c r="J79" s="347" t="s">
        <v>199</v>
      </c>
      <c r="K79" s="49" t="s">
        <v>219</v>
      </c>
    </row>
    <row r="80" s="3" customFormat="1" ht="51" spans="1:11">
      <c r="A80" s="281"/>
      <c r="B80" s="28"/>
      <c r="C80" s="30"/>
      <c r="D80" s="30"/>
      <c r="E80" s="30"/>
      <c r="F80" s="32" t="s">
        <v>109</v>
      </c>
      <c r="G80" s="82" t="s">
        <v>113</v>
      </c>
      <c r="H80" s="82" t="s">
        <v>239</v>
      </c>
      <c r="I80" s="82" t="s">
        <v>106</v>
      </c>
      <c r="J80" s="347" t="s">
        <v>199</v>
      </c>
      <c r="K80" s="51">
        <v>1</v>
      </c>
    </row>
    <row r="81" s="3" customFormat="1" ht="51" spans="1:11">
      <c r="A81" s="281"/>
      <c r="B81" s="28"/>
      <c r="C81" s="30"/>
      <c r="D81" s="30"/>
      <c r="E81" s="30"/>
      <c r="F81" s="32" t="s">
        <v>109</v>
      </c>
      <c r="G81" s="82" t="s">
        <v>115</v>
      </c>
      <c r="H81" s="103" t="s">
        <v>4275</v>
      </c>
      <c r="I81" s="82" t="s">
        <v>106</v>
      </c>
      <c r="J81" s="347" t="s">
        <v>199</v>
      </c>
      <c r="K81" s="51">
        <v>1</v>
      </c>
    </row>
    <row r="82" s="3" customFormat="1" ht="25.5" spans="1:11">
      <c r="A82" s="285"/>
      <c r="B82" s="34"/>
      <c r="C82" s="35"/>
      <c r="D82" s="35"/>
      <c r="E82" s="35"/>
      <c r="F82" s="32" t="s">
        <v>117</v>
      </c>
      <c r="G82" s="82" t="s">
        <v>118</v>
      </c>
      <c r="H82" s="71" t="s">
        <v>4276</v>
      </c>
      <c r="I82" s="82" t="s">
        <v>106</v>
      </c>
      <c r="J82" s="347" t="s">
        <v>199</v>
      </c>
      <c r="K82" s="51">
        <v>1</v>
      </c>
    </row>
    <row r="83" s="3" customFormat="1" ht="51" spans="1:11">
      <c r="A83" s="19">
        <v>25</v>
      </c>
      <c r="B83" s="46" t="s">
        <v>4277</v>
      </c>
      <c r="C83" s="111" t="s">
        <v>4278</v>
      </c>
      <c r="D83" s="32" t="s">
        <v>4279</v>
      </c>
      <c r="E83" s="32" t="s">
        <v>4280</v>
      </c>
      <c r="F83" s="32" t="s">
        <v>109</v>
      </c>
      <c r="G83" s="82" t="s">
        <v>110</v>
      </c>
      <c r="H83" s="82" t="s">
        <v>4281</v>
      </c>
      <c r="I83" s="82" t="s">
        <v>106</v>
      </c>
      <c r="J83" s="82" t="s">
        <v>112</v>
      </c>
      <c r="K83" s="82" t="s">
        <v>778</v>
      </c>
    </row>
    <row r="84" s="3" customFormat="1" ht="51" spans="1:11">
      <c r="A84" s="285"/>
      <c r="B84" s="46"/>
      <c r="C84" s="111"/>
      <c r="D84" s="32"/>
      <c r="E84" s="32"/>
      <c r="F84" s="32" t="s">
        <v>109</v>
      </c>
      <c r="G84" s="82" t="s">
        <v>115</v>
      </c>
      <c r="H84" s="82" t="s">
        <v>4282</v>
      </c>
      <c r="I84" s="82" t="s">
        <v>106</v>
      </c>
      <c r="J84" s="82" t="s">
        <v>112</v>
      </c>
      <c r="K84" s="95">
        <v>0.98</v>
      </c>
    </row>
    <row r="85" s="3" customFormat="1" ht="25.5" spans="1:11">
      <c r="A85" s="19">
        <v>26</v>
      </c>
      <c r="B85" s="46" t="s">
        <v>4283</v>
      </c>
      <c r="C85" s="111" t="s">
        <v>4284</v>
      </c>
      <c r="D85" s="32" t="s">
        <v>4285</v>
      </c>
      <c r="E85" s="32" t="s">
        <v>908</v>
      </c>
      <c r="F85" s="32" t="s">
        <v>109</v>
      </c>
      <c r="G85" s="82" t="s">
        <v>110</v>
      </c>
      <c r="H85" s="82" t="s">
        <v>4286</v>
      </c>
      <c r="I85" s="82" t="s">
        <v>106</v>
      </c>
      <c r="J85" s="82" t="s">
        <v>112</v>
      </c>
      <c r="K85" s="82" t="s">
        <v>4238</v>
      </c>
    </row>
    <row r="86" s="3" customFormat="1" ht="25.5" spans="1:11">
      <c r="A86" s="285"/>
      <c r="B86" s="46"/>
      <c r="C86" s="111"/>
      <c r="D86" s="32"/>
      <c r="E86" s="32"/>
      <c r="F86" s="32" t="s">
        <v>109</v>
      </c>
      <c r="G86" s="82" t="s">
        <v>110</v>
      </c>
      <c r="H86" s="82" t="s">
        <v>4287</v>
      </c>
      <c r="I86" s="82" t="s">
        <v>106</v>
      </c>
      <c r="J86" s="82" t="s">
        <v>112</v>
      </c>
      <c r="K86" s="82" t="s">
        <v>1301</v>
      </c>
    </row>
    <row r="87" s="3" customFormat="1" ht="25.5" spans="1:11">
      <c r="A87" s="19">
        <v>27</v>
      </c>
      <c r="B87" s="46" t="s">
        <v>4288</v>
      </c>
      <c r="C87" s="111" t="s">
        <v>4289</v>
      </c>
      <c r="D87" s="32" t="s">
        <v>4279</v>
      </c>
      <c r="E87" s="32" t="s">
        <v>738</v>
      </c>
      <c r="F87" s="32" t="s">
        <v>109</v>
      </c>
      <c r="G87" s="82" t="s">
        <v>110</v>
      </c>
      <c r="H87" s="82" t="s">
        <v>4290</v>
      </c>
      <c r="I87" s="82" t="s">
        <v>106</v>
      </c>
      <c r="J87" s="82" t="s">
        <v>112</v>
      </c>
      <c r="K87" s="82" t="s">
        <v>4291</v>
      </c>
    </row>
    <row r="88" s="3" customFormat="1" ht="51" spans="1:11">
      <c r="A88" s="285"/>
      <c r="B88" s="46"/>
      <c r="C88" s="111"/>
      <c r="D88" s="32"/>
      <c r="E88" s="32"/>
      <c r="F88" s="32" t="s">
        <v>109</v>
      </c>
      <c r="G88" s="82" t="s">
        <v>110</v>
      </c>
      <c r="H88" s="82" t="s">
        <v>4292</v>
      </c>
      <c r="I88" s="82" t="s">
        <v>106</v>
      </c>
      <c r="J88" s="82" t="s">
        <v>112</v>
      </c>
      <c r="K88" s="82" t="s">
        <v>146</v>
      </c>
    </row>
    <row r="89" s="3" customFormat="1" ht="25.5" spans="1:11">
      <c r="A89" s="19">
        <v>28</v>
      </c>
      <c r="B89" s="46" t="s">
        <v>4293</v>
      </c>
      <c r="C89" s="111" t="s">
        <v>4294</v>
      </c>
      <c r="D89" s="32" t="s">
        <v>4295</v>
      </c>
      <c r="E89" s="32" t="s">
        <v>4296</v>
      </c>
      <c r="F89" s="32" t="s">
        <v>109</v>
      </c>
      <c r="G89" s="82" t="s">
        <v>110</v>
      </c>
      <c r="H89" s="82" t="s">
        <v>4297</v>
      </c>
      <c r="I89" s="82" t="s">
        <v>106</v>
      </c>
      <c r="J89" s="82" t="s">
        <v>199</v>
      </c>
      <c r="K89" s="82" t="s">
        <v>692</v>
      </c>
    </row>
    <row r="90" s="3" customFormat="1" ht="51" spans="1:11">
      <c r="A90" s="281"/>
      <c r="B90" s="46"/>
      <c r="C90" s="111"/>
      <c r="D90" s="32"/>
      <c r="E90" s="32"/>
      <c r="F90" s="32" t="s">
        <v>109</v>
      </c>
      <c r="G90" s="82" t="s">
        <v>115</v>
      </c>
      <c r="H90" s="82" t="s">
        <v>4240</v>
      </c>
      <c r="I90" s="82" t="s">
        <v>106</v>
      </c>
      <c r="J90" s="82" t="s">
        <v>112</v>
      </c>
      <c r="K90" s="95">
        <v>0.98</v>
      </c>
    </row>
    <row r="91" s="3" customFormat="1" ht="51" spans="1:11">
      <c r="A91" s="281"/>
      <c r="B91" s="46"/>
      <c r="C91" s="111"/>
      <c r="D91" s="32"/>
      <c r="E91" s="32"/>
      <c r="F91" s="32" t="s">
        <v>109</v>
      </c>
      <c r="G91" s="82" t="s">
        <v>115</v>
      </c>
      <c r="H91" s="82" t="s">
        <v>706</v>
      </c>
      <c r="I91" s="82" t="s">
        <v>106</v>
      </c>
      <c r="J91" s="82"/>
      <c r="K91" s="95" t="s">
        <v>707</v>
      </c>
    </row>
    <row r="92" s="3" customFormat="1" ht="76.5" spans="1:11">
      <c r="A92" s="281"/>
      <c r="B92" s="46"/>
      <c r="C92" s="111"/>
      <c r="D92" s="32"/>
      <c r="E92" s="32"/>
      <c r="F92" s="32" t="s">
        <v>117</v>
      </c>
      <c r="G92" s="82" t="s">
        <v>181</v>
      </c>
      <c r="H92" s="82" t="s">
        <v>4298</v>
      </c>
      <c r="I92" s="82" t="s">
        <v>106</v>
      </c>
      <c r="J92" s="48" t="s">
        <v>107</v>
      </c>
      <c r="K92" s="82" t="s">
        <v>4238</v>
      </c>
    </row>
    <row r="93" s="3" customFormat="1" ht="51" spans="1:11">
      <c r="A93" s="285"/>
      <c r="B93" s="46"/>
      <c r="C93" s="111"/>
      <c r="D93" s="32"/>
      <c r="E93" s="32"/>
      <c r="F93" s="32" t="s">
        <v>103</v>
      </c>
      <c r="G93" s="82" t="s">
        <v>725</v>
      </c>
      <c r="H93" s="82" t="s">
        <v>4299</v>
      </c>
      <c r="I93" s="82" t="s">
        <v>106</v>
      </c>
      <c r="J93" s="48" t="s">
        <v>199</v>
      </c>
      <c r="K93" s="95">
        <v>1</v>
      </c>
    </row>
    <row r="94" s="3" customFormat="1" ht="51" spans="1:11">
      <c r="A94" s="19">
        <v>29</v>
      </c>
      <c r="B94" s="46" t="s">
        <v>4300</v>
      </c>
      <c r="C94" s="111" t="s">
        <v>4301</v>
      </c>
      <c r="D94" s="32" t="s">
        <v>4302</v>
      </c>
      <c r="E94" s="32" t="s">
        <v>4303</v>
      </c>
      <c r="F94" s="32" t="s">
        <v>109</v>
      </c>
      <c r="G94" s="82" t="s">
        <v>113</v>
      </c>
      <c r="H94" s="82" t="s">
        <v>4304</v>
      </c>
      <c r="I94" s="82" t="s">
        <v>106</v>
      </c>
      <c r="J94" s="82" t="s">
        <v>358</v>
      </c>
      <c r="K94" s="95">
        <v>0.95</v>
      </c>
    </row>
    <row r="95" s="3" customFormat="1" ht="51" spans="1:11">
      <c r="A95" s="285"/>
      <c r="B95" s="46"/>
      <c r="C95" s="111"/>
      <c r="D95" s="32"/>
      <c r="E95" s="32"/>
      <c r="F95" s="32" t="s">
        <v>109</v>
      </c>
      <c r="G95" s="82" t="s">
        <v>115</v>
      </c>
      <c r="H95" s="82" t="s">
        <v>4305</v>
      </c>
      <c r="I95" s="82" t="s">
        <v>106</v>
      </c>
      <c r="J95" s="82" t="s">
        <v>199</v>
      </c>
      <c r="K95" s="95">
        <v>1</v>
      </c>
    </row>
    <row r="96" s="3" customFormat="1" ht="51" spans="1:11">
      <c r="A96" s="19">
        <v>30</v>
      </c>
      <c r="B96" s="46" t="s">
        <v>4306</v>
      </c>
      <c r="C96" s="111" t="s">
        <v>4307</v>
      </c>
      <c r="D96" s="32" t="s">
        <v>4308</v>
      </c>
      <c r="E96" s="32" t="s">
        <v>4309</v>
      </c>
      <c r="F96" s="32" t="s">
        <v>109</v>
      </c>
      <c r="G96" s="82" t="s">
        <v>110</v>
      </c>
      <c r="H96" s="82" t="s">
        <v>4310</v>
      </c>
      <c r="I96" s="82" t="s">
        <v>106</v>
      </c>
      <c r="J96" s="82" t="s">
        <v>107</v>
      </c>
      <c r="K96" s="82" t="s">
        <v>2052</v>
      </c>
    </row>
    <row r="97" s="3" customFormat="1" ht="76.5" spans="1:11">
      <c r="A97" s="281"/>
      <c r="B97" s="46"/>
      <c r="C97" s="111"/>
      <c r="D97" s="32"/>
      <c r="E97" s="32"/>
      <c r="F97" s="32" t="s">
        <v>109</v>
      </c>
      <c r="G97" s="82" t="s">
        <v>110</v>
      </c>
      <c r="H97" s="82" t="s">
        <v>4311</v>
      </c>
      <c r="I97" s="82" t="s">
        <v>106</v>
      </c>
      <c r="J97" s="82" t="s">
        <v>199</v>
      </c>
      <c r="K97" s="82" t="s">
        <v>3280</v>
      </c>
    </row>
    <row r="98" s="3" customFormat="1" ht="51" spans="1:11">
      <c r="A98" s="281"/>
      <c r="B98" s="46"/>
      <c r="C98" s="111"/>
      <c r="D98" s="32"/>
      <c r="E98" s="32"/>
      <c r="F98" s="32" t="s">
        <v>109</v>
      </c>
      <c r="G98" s="82" t="s">
        <v>115</v>
      </c>
      <c r="H98" s="82" t="s">
        <v>706</v>
      </c>
      <c r="I98" s="82" t="s">
        <v>106</v>
      </c>
      <c r="J98" s="82"/>
      <c r="K98" s="82" t="s">
        <v>707</v>
      </c>
    </row>
    <row r="99" s="3" customFormat="1" ht="76.5" spans="1:11">
      <c r="A99" s="281"/>
      <c r="B99" s="46"/>
      <c r="C99" s="111"/>
      <c r="D99" s="32"/>
      <c r="E99" s="32"/>
      <c r="F99" s="32" t="s">
        <v>117</v>
      </c>
      <c r="G99" s="82" t="s">
        <v>181</v>
      </c>
      <c r="H99" s="82" t="s">
        <v>4312</v>
      </c>
      <c r="I99" s="82" t="s">
        <v>106</v>
      </c>
      <c r="J99" s="48"/>
      <c r="K99" s="82" t="s">
        <v>106</v>
      </c>
    </row>
    <row r="100" s="3" customFormat="1" ht="76.5" spans="1:11">
      <c r="A100" s="285"/>
      <c r="B100" s="46"/>
      <c r="C100" s="111"/>
      <c r="D100" s="32"/>
      <c r="E100" s="32"/>
      <c r="F100" s="32" t="s">
        <v>103</v>
      </c>
      <c r="G100" s="82" t="s">
        <v>725</v>
      </c>
      <c r="H100" s="82" t="s">
        <v>4313</v>
      </c>
      <c r="I100" s="82" t="s">
        <v>106</v>
      </c>
      <c r="J100" s="48"/>
      <c r="K100" s="82" t="s">
        <v>106</v>
      </c>
    </row>
    <row r="101" s="3" customFormat="1" ht="25.5" spans="1:11">
      <c r="A101" s="19">
        <v>31</v>
      </c>
      <c r="B101" s="46" t="s">
        <v>4314</v>
      </c>
      <c r="C101" s="111" t="s">
        <v>4315</v>
      </c>
      <c r="D101" s="32" t="s">
        <v>4316</v>
      </c>
      <c r="E101" s="32" t="s">
        <v>4317</v>
      </c>
      <c r="F101" s="32" t="s">
        <v>109</v>
      </c>
      <c r="G101" s="82" t="s">
        <v>110</v>
      </c>
      <c r="H101" s="82" t="s">
        <v>1404</v>
      </c>
      <c r="I101" s="82" t="s">
        <v>106</v>
      </c>
      <c r="J101" s="82" t="s">
        <v>199</v>
      </c>
      <c r="K101" s="82" t="s">
        <v>146</v>
      </c>
    </row>
    <row r="102" s="3" customFormat="1" ht="25.5" spans="1:11">
      <c r="A102" s="285"/>
      <c r="B102" s="46"/>
      <c r="C102" s="111"/>
      <c r="D102" s="32"/>
      <c r="E102" s="32"/>
      <c r="F102" s="32" t="s">
        <v>109</v>
      </c>
      <c r="G102" s="82" t="s">
        <v>110</v>
      </c>
      <c r="H102" s="82" t="s">
        <v>4318</v>
      </c>
      <c r="I102" s="82" t="s">
        <v>106</v>
      </c>
      <c r="J102" s="82" t="s">
        <v>4319</v>
      </c>
      <c r="K102" s="82" t="s">
        <v>4238</v>
      </c>
    </row>
    <row r="103" s="3" customFormat="1" ht="25.5" spans="1:11">
      <c r="A103" s="19">
        <v>32</v>
      </c>
      <c r="B103" s="46" t="s">
        <v>613</v>
      </c>
      <c r="C103" s="111" t="s">
        <v>4320</v>
      </c>
      <c r="D103" s="32" t="s">
        <v>4321</v>
      </c>
      <c r="E103" s="32" t="s">
        <v>744</v>
      </c>
      <c r="F103" s="32" t="s">
        <v>109</v>
      </c>
      <c r="G103" s="82" t="s">
        <v>110</v>
      </c>
      <c r="H103" s="82" t="s">
        <v>2443</v>
      </c>
      <c r="I103" s="82" t="s">
        <v>106</v>
      </c>
      <c r="J103" s="82" t="s">
        <v>199</v>
      </c>
      <c r="K103" s="82" t="s">
        <v>461</v>
      </c>
    </row>
    <row r="104" s="3" customFormat="1" ht="25.5" spans="1:11">
      <c r="A104" s="285"/>
      <c r="B104" s="46"/>
      <c r="C104" s="111"/>
      <c r="D104" s="32"/>
      <c r="E104" s="32"/>
      <c r="F104" s="32" t="s">
        <v>109</v>
      </c>
      <c r="G104" s="82" t="s">
        <v>110</v>
      </c>
      <c r="H104" s="82" t="s">
        <v>4322</v>
      </c>
      <c r="I104" s="82" t="s">
        <v>106</v>
      </c>
      <c r="J104" s="82" t="s">
        <v>199</v>
      </c>
      <c r="K104" s="82" t="s">
        <v>692</v>
      </c>
    </row>
    <row r="105" s="3" customFormat="1" ht="51" spans="1:11">
      <c r="A105" s="19">
        <v>33</v>
      </c>
      <c r="B105" s="46" t="s">
        <v>4323</v>
      </c>
      <c r="C105" s="111" t="s">
        <v>4324</v>
      </c>
      <c r="D105" s="32" t="s">
        <v>4325</v>
      </c>
      <c r="E105" s="32" t="s">
        <v>794</v>
      </c>
      <c r="F105" s="32" t="s">
        <v>109</v>
      </c>
      <c r="G105" s="82" t="s">
        <v>110</v>
      </c>
      <c r="H105" s="82" t="s">
        <v>4326</v>
      </c>
      <c r="I105" s="82" t="s">
        <v>106</v>
      </c>
      <c r="J105" s="82" t="s">
        <v>112</v>
      </c>
      <c r="K105" s="82" t="s">
        <v>179</v>
      </c>
    </row>
    <row r="106" s="3" customFormat="1" ht="25.5" spans="1:11">
      <c r="A106" s="285"/>
      <c r="B106" s="86"/>
      <c r="C106" s="269"/>
      <c r="D106" s="87"/>
      <c r="E106" s="87"/>
      <c r="F106" s="87" t="s">
        <v>109</v>
      </c>
      <c r="G106" s="270" t="s">
        <v>110</v>
      </c>
      <c r="H106" s="270" t="s">
        <v>4327</v>
      </c>
      <c r="I106" s="270" t="s">
        <v>106</v>
      </c>
      <c r="J106" s="270" t="s">
        <v>199</v>
      </c>
      <c r="K106" s="270" t="s">
        <v>4328</v>
      </c>
    </row>
    <row r="107" s="3" customFormat="1" ht="76.5" spans="1:11">
      <c r="A107" s="19">
        <v>34</v>
      </c>
      <c r="B107" s="28" t="s">
        <v>4329</v>
      </c>
      <c r="C107" s="29" t="s">
        <v>4330</v>
      </c>
      <c r="D107" s="30"/>
      <c r="E107" s="30" t="s">
        <v>4331</v>
      </c>
      <c r="F107" s="32" t="s">
        <v>103</v>
      </c>
      <c r="G107" s="32" t="s">
        <v>104</v>
      </c>
      <c r="H107" s="82" t="s">
        <v>4274</v>
      </c>
      <c r="I107" s="82" t="s">
        <v>106</v>
      </c>
      <c r="J107" s="82" t="s">
        <v>107</v>
      </c>
      <c r="K107" s="82" t="s">
        <v>4332</v>
      </c>
    </row>
    <row r="108" s="3" customFormat="1" ht="25.5" spans="1:11">
      <c r="A108" s="281"/>
      <c r="B108" s="28"/>
      <c r="C108" s="30"/>
      <c r="D108" s="30"/>
      <c r="E108" s="30"/>
      <c r="F108" s="32" t="s">
        <v>109</v>
      </c>
      <c r="G108" s="82" t="s">
        <v>110</v>
      </c>
      <c r="H108" s="82" t="s">
        <v>4333</v>
      </c>
      <c r="I108" s="82" t="s">
        <v>106</v>
      </c>
      <c r="J108" s="82" t="s">
        <v>199</v>
      </c>
      <c r="K108" s="347" t="s">
        <v>4334</v>
      </c>
    </row>
    <row r="109" s="3" customFormat="1" ht="51" spans="1:11">
      <c r="A109" s="281"/>
      <c r="B109" s="28"/>
      <c r="C109" s="30"/>
      <c r="D109" s="30"/>
      <c r="E109" s="30"/>
      <c r="F109" s="32" t="s">
        <v>109</v>
      </c>
      <c r="G109" s="82" t="s">
        <v>113</v>
      </c>
      <c r="H109" s="82" t="s">
        <v>239</v>
      </c>
      <c r="I109" s="82" t="s">
        <v>106</v>
      </c>
      <c r="J109" s="82" t="s">
        <v>199</v>
      </c>
      <c r="K109" s="82" t="s">
        <v>4335</v>
      </c>
    </row>
    <row r="110" s="3" customFormat="1" ht="51" spans="1:11">
      <c r="A110" s="281"/>
      <c r="B110" s="28"/>
      <c r="C110" s="30"/>
      <c r="D110" s="30"/>
      <c r="E110" s="30"/>
      <c r="F110" s="32" t="s">
        <v>109</v>
      </c>
      <c r="G110" s="82" t="s">
        <v>115</v>
      </c>
      <c r="H110" s="82" t="s">
        <v>4336</v>
      </c>
      <c r="I110" s="82" t="s">
        <v>106</v>
      </c>
      <c r="J110" s="48" t="s">
        <v>112</v>
      </c>
      <c r="K110" s="82" t="s">
        <v>4337</v>
      </c>
    </row>
    <row r="111" s="3" customFormat="1" ht="51" spans="1:11">
      <c r="A111" s="285"/>
      <c r="B111" s="34"/>
      <c r="C111" s="30"/>
      <c r="D111" s="35"/>
      <c r="E111" s="35"/>
      <c r="F111" s="32" t="s">
        <v>117</v>
      </c>
      <c r="G111" s="82" t="s">
        <v>118</v>
      </c>
      <c r="H111" s="82" t="s">
        <v>4338</v>
      </c>
      <c r="I111" s="82" t="s">
        <v>106</v>
      </c>
      <c r="J111" s="82" t="s">
        <v>199</v>
      </c>
      <c r="K111" s="82" t="s">
        <v>4339</v>
      </c>
    </row>
    <row r="112" s="3" customFormat="1" ht="51" spans="1:11">
      <c r="A112" s="19">
        <v>35</v>
      </c>
      <c r="B112" s="36" t="s">
        <v>4340</v>
      </c>
      <c r="C112" s="29" t="s">
        <v>4341</v>
      </c>
      <c r="D112" s="29"/>
      <c r="E112" s="29" t="s">
        <v>2201</v>
      </c>
      <c r="F112" s="32" t="s">
        <v>103</v>
      </c>
      <c r="G112" s="82" t="s">
        <v>104</v>
      </c>
      <c r="H112" s="82" t="s">
        <v>4342</v>
      </c>
      <c r="I112" s="82" t="s">
        <v>106</v>
      </c>
      <c r="J112" s="82" t="s">
        <v>107</v>
      </c>
      <c r="K112" s="82" t="s">
        <v>4343</v>
      </c>
    </row>
    <row r="113" s="3" customFormat="1" ht="25.5" spans="1:11">
      <c r="A113" s="281"/>
      <c r="B113" s="28"/>
      <c r="C113" s="30"/>
      <c r="D113" s="30"/>
      <c r="E113" s="30"/>
      <c r="F113" s="32" t="s">
        <v>109</v>
      </c>
      <c r="G113" s="82" t="s">
        <v>110</v>
      </c>
      <c r="H113" s="82" t="s">
        <v>4333</v>
      </c>
      <c r="I113" s="82" t="s">
        <v>106</v>
      </c>
      <c r="J113" s="82" t="s">
        <v>199</v>
      </c>
      <c r="K113" s="82" t="s">
        <v>4344</v>
      </c>
    </row>
    <row r="114" s="3" customFormat="1" ht="51" spans="1:11">
      <c r="A114" s="281"/>
      <c r="B114" s="28"/>
      <c r="C114" s="30"/>
      <c r="D114" s="30"/>
      <c r="E114" s="30"/>
      <c r="F114" s="32" t="s">
        <v>109</v>
      </c>
      <c r="G114" s="82" t="s">
        <v>113</v>
      </c>
      <c r="H114" s="82" t="s">
        <v>4345</v>
      </c>
      <c r="I114" s="82" t="s">
        <v>106</v>
      </c>
      <c r="J114" s="48" t="s">
        <v>112</v>
      </c>
      <c r="K114" s="82" t="s">
        <v>4346</v>
      </c>
    </row>
    <row r="115" s="3" customFormat="1" ht="51" spans="1:11">
      <c r="A115" s="281"/>
      <c r="B115" s="28"/>
      <c r="C115" s="30"/>
      <c r="D115" s="30"/>
      <c r="E115" s="30"/>
      <c r="F115" s="32" t="s">
        <v>109</v>
      </c>
      <c r="G115" s="82" t="s">
        <v>115</v>
      </c>
      <c r="H115" s="103" t="s">
        <v>4347</v>
      </c>
      <c r="I115" s="82" t="s">
        <v>106</v>
      </c>
      <c r="J115" s="48" t="s">
        <v>112</v>
      </c>
      <c r="K115" s="82" t="s">
        <v>4346</v>
      </c>
    </row>
    <row r="116" s="3" customFormat="1" ht="102" spans="1:11">
      <c r="A116" s="285"/>
      <c r="B116" s="34"/>
      <c r="C116" s="35"/>
      <c r="D116" s="35"/>
      <c r="E116" s="35"/>
      <c r="F116" s="32" t="s">
        <v>117</v>
      </c>
      <c r="G116" s="17" t="s">
        <v>118</v>
      </c>
      <c r="H116" s="32" t="s">
        <v>4271</v>
      </c>
      <c r="I116" s="82" t="s">
        <v>106</v>
      </c>
      <c r="J116" s="82" t="s">
        <v>199</v>
      </c>
      <c r="K116" s="143" t="s">
        <v>4348</v>
      </c>
    </row>
    <row r="117" s="3" customFormat="1" ht="25.5" spans="1:11">
      <c r="A117" s="345"/>
      <c r="B117" s="91"/>
      <c r="C117" s="346"/>
      <c r="D117" s="92"/>
      <c r="E117" s="92"/>
      <c r="F117" s="92"/>
      <c r="G117" s="93"/>
      <c r="H117" s="93"/>
      <c r="I117" s="93"/>
      <c r="J117" s="93"/>
      <c r="K117" s="93"/>
    </row>
  </sheetData>
  <mergeCells count="19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21"/>
    <mergeCell ref="A22:A23"/>
    <mergeCell ref="A24:A25"/>
    <mergeCell ref="A26:A27"/>
    <mergeCell ref="A28:A32"/>
    <mergeCell ref="A33:A37"/>
    <mergeCell ref="A38:A39"/>
    <mergeCell ref="A40:A41"/>
    <mergeCell ref="A42:A46"/>
    <mergeCell ref="A47:A48"/>
    <mergeCell ref="A49:A50"/>
    <mergeCell ref="A51:A52"/>
    <mergeCell ref="A53:A54"/>
    <mergeCell ref="A55:A56"/>
    <mergeCell ref="A57:A61"/>
    <mergeCell ref="A62:A63"/>
    <mergeCell ref="A64:A65"/>
    <mergeCell ref="A66:A67"/>
    <mergeCell ref="A68:A72"/>
    <mergeCell ref="A73:A77"/>
    <mergeCell ref="A78:A82"/>
    <mergeCell ref="A83:A84"/>
    <mergeCell ref="A85:A86"/>
    <mergeCell ref="A87:A88"/>
    <mergeCell ref="A89:A93"/>
    <mergeCell ref="A94:A95"/>
    <mergeCell ref="A96:A100"/>
    <mergeCell ref="A101:A102"/>
    <mergeCell ref="A103:A104"/>
    <mergeCell ref="A105:A106"/>
    <mergeCell ref="A107:A111"/>
    <mergeCell ref="A112:A116"/>
    <mergeCell ref="B9:B10"/>
    <mergeCell ref="B11:B12"/>
    <mergeCell ref="B13:B14"/>
    <mergeCell ref="B15:B16"/>
    <mergeCell ref="B17:B21"/>
    <mergeCell ref="B22:B23"/>
    <mergeCell ref="B24:B25"/>
    <mergeCell ref="B26:B27"/>
    <mergeCell ref="B28:B32"/>
    <mergeCell ref="B33:B37"/>
    <mergeCell ref="B38:B39"/>
    <mergeCell ref="B40:B41"/>
    <mergeCell ref="B42:B46"/>
    <mergeCell ref="B47:B48"/>
    <mergeCell ref="B49:B50"/>
    <mergeCell ref="B51:B52"/>
    <mergeCell ref="B53:B54"/>
    <mergeCell ref="B55:B56"/>
    <mergeCell ref="B57:B61"/>
    <mergeCell ref="B62:B63"/>
    <mergeCell ref="B64:B65"/>
    <mergeCell ref="B66:B67"/>
    <mergeCell ref="B68:B72"/>
    <mergeCell ref="B73:B77"/>
    <mergeCell ref="B78:B82"/>
    <mergeCell ref="B83:B84"/>
    <mergeCell ref="B85:B86"/>
    <mergeCell ref="B87:B88"/>
    <mergeCell ref="B89:B93"/>
    <mergeCell ref="B94:B95"/>
    <mergeCell ref="B96:B100"/>
    <mergeCell ref="B101:B102"/>
    <mergeCell ref="B103:B104"/>
    <mergeCell ref="B105:B106"/>
    <mergeCell ref="B107:B111"/>
    <mergeCell ref="B112:B116"/>
    <mergeCell ref="C9:C10"/>
    <mergeCell ref="C11:C12"/>
    <mergeCell ref="C13:C14"/>
    <mergeCell ref="C15:C16"/>
    <mergeCell ref="C17:C21"/>
    <mergeCell ref="C22:C23"/>
    <mergeCell ref="C24:C25"/>
    <mergeCell ref="C26:C27"/>
    <mergeCell ref="C28:C32"/>
    <mergeCell ref="C33:C37"/>
    <mergeCell ref="C38:C39"/>
    <mergeCell ref="C40:C41"/>
    <mergeCell ref="C42:C46"/>
    <mergeCell ref="C47:C48"/>
    <mergeCell ref="C49:C50"/>
    <mergeCell ref="C51:C52"/>
    <mergeCell ref="C53:C54"/>
    <mergeCell ref="C55:C56"/>
    <mergeCell ref="C57:C61"/>
    <mergeCell ref="C62:C63"/>
    <mergeCell ref="C64:C65"/>
    <mergeCell ref="C66:C67"/>
    <mergeCell ref="C68:C72"/>
    <mergeCell ref="C73:C77"/>
    <mergeCell ref="C78:C82"/>
    <mergeCell ref="C83:C84"/>
    <mergeCell ref="C85:C86"/>
    <mergeCell ref="C87:C88"/>
    <mergeCell ref="C89:C93"/>
    <mergeCell ref="C94:C95"/>
    <mergeCell ref="C96:C100"/>
    <mergeCell ref="C101:C102"/>
    <mergeCell ref="C103:C104"/>
    <mergeCell ref="C105:C106"/>
    <mergeCell ref="C107:C111"/>
    <mergeCell ref="C112:C116"/>
    <mergeCell ref="D9:D10"/>
    <mergeCell ref="D11:D12"/>
    <mergeCell ref="D13:D14"/>
    <mergeCell ref="D15:D16"/>
    <mergeCell ref="D17:D21"/>
    <mergeCell ref="D22:D23"/>
    <mergeCell ref="D24:D25"/>
    <mergeCell ref="D26:D27"/>
    <mergeCell ref="D28:D32"/>
    <mergeCell ref="D33:D37"/>
    <mergeCell ref="D38:D39"/>
    <mergeCell ref="D40:D41"/>
    <mergeCell ref="D42:D46"/>
    <mergeCell ref="D47:D48"/>
    <mergeCell ref="D49:D50"/>
    <mergeCell ref="D51:D52"/>
    <mergeCell ref="D53:D54"/>
    <mergeCell ref="D55:D56"/>
    <mergeCell ref="D57:D61"/>
    <mergeCell ref="D62:D63"/>
    <mergeCell ref="D64:D65"/>
    <mergeCell ref="D66:D67"/>
    <mergeCell ref="D68:D72"/>
    <mergeCell ref="D73:D77"/>
    <mergeCell ref="D78:D82"/>
    <mergeCell ref="D83:D84"/>
    <mergeCell ref="D85:D86"/>
    <mergeCell ref="D87:D88"/>
    <mergeCell ref="D89:D93"/>
    <mergeCell ref="D94:D95"/>
    <mergeCell ref="D96:D100"/>
    <mergeCell ref="D101:D102"/>
    <mergeCell ref="D103:D104"/>
    <mergeCell ref="D105:D106"/>
    <mergeCell ref="D107:D111"/>
    <mergeCell ref="D112:D116"/>
    <mergeCell ref="E9:E10"/>
    <mergeCell ref="E11:E12"/>
    <mergeCell ref="E13:E14"/>
    <mergeCell ref="E15:E16"/>
    <mergeCell ref="E17:E21"/>
    <mergeCell ref="E22:E23"/>
    <mergeCell ref="E24:E25"/>
    <mergeCell ref="E26:E27"/>
    <mergeCell ref="E28:E32"/>
    <mergeCell ref="E33:E37"/>
    <mergeCell ref="E38:E39"/>
    <mergeCell ref="E40:E41"/>
    <mergeCell ref="E42:E46"/>
    <mergeCell ref="E47:E48"/>
    <mergeCell ref="E49:E50"/>
    <mergeCell ref="E51:E52"/>
    <mergeCell ref="E53:E54"/>
    <mergeCell ref="E55:E56"/>
    <mergeCell ref="E57:E61"/>
    <mergeCell ref="E62:E63"/>
    <mergeCell ref="E64:E65"/>
    <mergeCell ref="E66:E67"/>
    <mergeCell ref="E68:E72"/>
    <mergeCell ref="E73:E77"/>
    <mergeCell ref="E78:E82"/>
    <mergeCell ref="E83:E84"/>
    <mergeCell ref="E85:E86"/>
    <mergeCell ref="E87:E88"/>
    <mergeCell ref="E89:E93"/>
    <mergeCell ref="E94:E95"/>
    <mergeCell ref="E96:E100"/>
    <mergeCell ref="E101:E102"/>
    <mergeCell ref="E103:E104"/>
    <mergeCell ref="E105:E106"/>
    <mergeCell ref="E107:E111"/>
    <mergeCell ref="E112:E116"/>
    <mergeCell ref="I9:I10"/>
    <mergeCell ref="J9:J10"/>
    <mergeCell ref="K9:K10"/>
  </mergeCells>
  <pageMargins left="0.75" right="0.75" top="1" bottom="1" header="0.5" footer="0.5"/>
  <pageSetup paperSize="9" scale="65" fitToHeight="0"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zoomScale="55" zoomScaleNormal="55" topLeftCell="A31" workbookViewId="0">
      <selection activeCell="A61" sqref="$A61:$XFD61"/>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9.9916666666667" style="1" customWidth="1"/>
    <col min="9" max="9" width="12.05" style="339" customWidth="1"/>
    <col min="10" max="10" width="10.3583333333333" style="1" customWidth="1"/>
    <col min="11" max="11" width="21.75" style="1" customWidth="1"/>
    <col min="12" max="16384" width="9" style="1"/>
  </cols>
  <sheetData>
    <row r="1" s="1" customFormat="1" ht="34.95" customHeight="1" spans="1:9">
      <c r="A1" s="5"/>
      <c r="G1" s="4"/>
      <c r="I1" s="339"/>
    </row>
    <row r="2" s="1" customFormat="1" ht="65" customHeight="1" spans="1:11">
      <c r="A2" s="6" t="s">
        <v>72</v>
      </c>
      <c r="B2" s="6"/>
      <c r="C2" s="6"/>
      <c r="D2" s="6"/>
      <c r="E2" s="6"/>
      <c r="F2" s="6"/>
      <c r="G2" s="7"/>
      <c r="H2" s="6"/>
      <c r="I2" s="6"/>
      <c r="J2" s="6"/>
      <c r="K2" s="6"/>
    </row>
    <row r="3" s="2" customFormat="1" ht="69" customHeight="1" spans="1:11">
      <c r="A3" s="8" t="s">
        <v>73</v>
      </c>
      <c r="B3" s="80" t="s">
        <v>4349</v>
      </c>
      <c r="C3" s="80"/>
      <c r="D3" s="80"/>
      <c r="E3" s="80"/>
      <c r="F3" s="10" t="s">
        <v>75</v>
      </c>
      <c r="G3" s="11" t="s">
        <v>9</v>
      </c>
      <c r="H3" s="11"/>
      <c r="I3" s="11"/>
      <c r="J3" s="11"/>
      <c r="K3" s="39"/>
    </row>
    <row r="4" s="2" customFormat="1" ht="69" customHeight="1" spans="1:11">
      <c r="A4" s="8" t="s">
        <v>76</v>
      </c>
      <c r="B4" s="10" t="s">
        <v>77</v>
      </c>
      <c r="C4" s="12">
        <v>91</v>
      </c>
      <c r="D4" s="13"/>
      <c r="E4" s="14"/>
      <c r="F4" s="10" t="s">
        <v>78</v>
      </c>
      <c r="G4" s="15">
        <v>2</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t="s">
        <v>4350</v>
      </c>
      <c r="D6" s="17"/>
      <c r="E6" s="17"/>
      <c r="F6" s="8" t="s">
        <v>84</v>
      </c>
      <c r="G6" s="18" t="s">
        <v>4351</v>
      </c>
      <c r="H6" s="18"/>
      <c r="I6" s="18"/>
      <c r="J6" s="18"/>
      <c r="K6" s="42"/>
    </row>
    <row r="7" s="2" customFormat="1" ht="67" customHeight="1" spans="1:11">
      <c r="A7" s="19"/>
      <c r="B7" s="20" t="s">
        <v>85</v>
      </c>
      <c r="C7" s="17">
        <v>1716.5</v>
      </c>
      <c r="D7" s="17"/>
      <c r="E7" s="17"/>
      <c r="F7" s="8" t="s">
        <v>86</v>
      </c>
      <c r="G7" s="18">
        <v>0</v>
      </c>
      <c r="H7" s="18"/>
      <c r="I7" s="18"/>
      <c r="J7" s="18"/>
      <c r="K7" s="42"/>
    </row>
    <row r="8" s="3" customFormat="1" ht="249" customHeight="1" spans="1:11">
      <c r="A8" s="21" t="s">
        <v>87</v>
      </c>
      <c r="B8" s="67" t="s">
        <v>4352</v>
      </c>
      <c r="C8" s="68"/>
      <c r="D8" s="68"/>
      <c r="E8" s="68"/>
      <c r="F8" s="68"/>
      <c r="G8" s="68"/>
      <c r="H8" s="68"/>
      <c r="I8" s="341"/>
      <c r="J8" s="68"/>
      <c r="K8" s="76"/>
    </row>
    <row r="9" s="3" customFormat="1" ht="51" customHeight="1" spans="1:11">
      <c r="A9" s="8" t="s">
        <v>1</v>
      </c>
      <c r="B9" s="20" t="s">
        <v>468</v>
      </c>
      <c r="C9" s="20" t="s">
        <v>90</v>
      </c>
      <c r="D9" s="20" t="s">
        <v>4353</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68" customHeight="1" spans="1:11">
      <c r="A11" s="8">
        <v>1</v>
      </c>
      <c r="B11" s="28" t="s">
        <v>4354</v>
      </c>
      <c r="C11" s="29" t="s">
        <v>4355</v>
      </c>
      <c r="D11" s="30" t="s">
        <v>4356</v>
      </c>
      <c r="E11" s="31">
        <v>1076.5</v>
      </c>
      <c r="F11" s="82" t="s">
        <v>109</v>
      </c>
      <c r="G11" s="82" t="s">
        <v>110</v>
      </c>
      <c r="H11" s="82" t="s">
        <v>4357</v>
      </c>
      <c r="I11" s="82" t="s">
        <v>106</v>
      </c>
      <c r="J11" s="82" t="s">
        <v>199</v>
      </c>
      <c r="K11" s="82" t="s">
        <v>4358</v>
      </c>
    </row>
    <row r="12" s="3" customFormat="1" ht="68" customHeight="1" spans="1:11">
      <c r="A12" s="8"/>
      <c r="B12" s="28"/>
      <c r="C12" s="30"/>
      <c r="D12" s="30"/>
      <c r="E12" s="30"/>
      <c r="F12" s="82" t="s">
        <v>109</v>
      </c>
      <c r="G12" s="82" t="s">
        <v>110</v>
      </c>
      <c r="H12" s="82" t="s">
        <v>4359</v>
      </c>
      <c r="I12" s="82" t="s">
        <v>106</v>
      </c>
      <c r="J12" s="82" t="s">
        <v>199</v>
      </c>
      <c r="K12" s="82" t="s">
        <v>4360</v>
      </c>
    </row>
    <row r="13" s="3" customFormat="1" ht="68" customHeight="1" spans="1:11">
      <c r="A13" s="8"/>
      <c r="B13" s="28"/>
      <c r="C13" s="30"/>
      <c r="D13" s="30"/>
      <c r="E13" s="30"/>
      <c r="F13" s="82" t="s">
        <v>109</v>
      </c>
      <c r="G13" s="82" t="s">
        <v>113</v>
      </c>
      <c r="H13" s="82" t="s">
        <v>2125</v>
      </c>
      <c r="I13" s="82" t="s">
        <v>106</v>
      </c>
      <c r="J13" s="82" t="s">
        <v>199</v>
      </c>
      <c r="K13" s="95">
        <v>1</v>
      </c>
    </row>
    <row r="14" s="3" customFormat="1" ht="68" customHeight="1" spans="1:11">
      <c r="A14" s="8"/>
      <c r="B14" s="28"/>
      <c r="C14" s="30"/>
      <c r="D14" s="30"/>
      <c r="E14" s="30"/>
      <c r="F14" s="82" t="s">
        <v>103</v>
      </c>
      <c r="G14" s="82" t="s">
        <v>103</v>
      </c>
      <c r="H14" s="82" t="s">
        <v>4361</v>
      </c>
      <c r="I14" s="82" t="s">
        <v>106</v>
      </c>
      <c r="J14" s="104" t="s">
        <v>107</v>
      </c>
      <c r="K14" s="82" t="s">
        <v>4362</v>
      </c>
    </row>
    <row r="15" s="3" customFormat="1" ht="68" customHeight="1" spans="1:11">
      <c r="A15" s="8"/>
      <c r="B15" s="34"/>
      <c r="C15" s="30"/>
      <c r="D15" s="35"/>
      <c r="E15" s="35"/>
      <c r="F15" s="82" t="s">
        <v>117</v>
      </c>
      <c r="G15" s="82" t="s">
        <v>158</v>
      </c>
      <c r="H15" s="82" t="s">
        <v>4363</v>
      </c>
      <c r="I15" s="82" t="s">
        <v>106</v>
      </c>
      <c r="J15" s="104" t="s">
        <v>112</v>
      </c>
      <c r="K15" s="82" t="s">
        <v>160</v>
      </c>
    </row>
    <row r="16" s="3" customFormat="1" ht="111" customHeight="1" spans="1:11">
      <c r="A16" s="8">
        <v>2</v>
      </c>
      <c r="B16" s="36" t="s">
        <v>4364</v>
      </c>
      <c r="C16" s="29" t="s">
        <v>4365</v>
      </c>
      <c r="D16" s="30" t="s">
        <v>4356</v>
      </c>
      <c r="E16" s="37">
        <v>50</v>
      </c>
      <c r="F16" s="82" t="s">
        <v>109</v>
      </c>
      <c r="G16" s="82" t="s">
        <v>110</v>
      </c>
      <c r="H16" s="82" t="s">
        <v>4366</v>
      </c>
      <c r="I16" s="105" t="s">
        <v>106</v>
      </c>
      <c r="J16" s="82" t="s">
        <v>741</v>
      </c>
      <c r="K16" s="95">
        <v>0.7</v>
      </c>
    </row>
    <row r="17" s="3" customFormat="1" ht="60" customHeight="1" spans="1:11">
      <c r="A17" s="8"/>
      <c r="B17" s="28"/>
      <c r="C17" s="30"/>
      <c r="D17" s="30"/>
      <c r="E17" s="30"/>
      <c r="F17" s="82" t="s">
        <v>109</v>
      </c>
      <c r="G17" s="82" t="s">
        <v>113</v>
      </c>
      <c r="H17" s="82" t="s">
        <v>4367</v>
      </c>
      <c r="I17" s="107" t="s">
        <v>106</v>
      </c>
      <c r="J17" s="82" t="s">
        <v>199</v>
      </c>
      <c r="K17" s="95">
        <v>1</v>
      </c>
    </row>
    <row r="18" s="3" customFormat="1" ht="60" customHeight="1" spans="1:11">
      <c r="A18" s="8"/>
      <c r="B18" s="28"/>
      <c r="C18" s="30"/>
      <c r="D18" s="30"/>
      <c r="E18" s="30"/>
      <c r="F18" s="82" t="s">
        <v>109</v>
      </c>
      <c r="G18" s="82" t="s">
        <v>115</v>
      </c>
      <c r="H18" s="82" t="s">
        <v>4368</v>
      </c>
      <c r="I18" s="82"/>
      <c r="J18" s="82" t="s">
        <v>174</v>
      </c>
      <c r="K18" s="95" t="s">
        <v>4369</v>
      </c>
    </row>
    <row r="19" s="3" customFormat="1" ht="60" customHeight="1" spans="1:11">
      <c r="A19" s="8"/>
      <c r="B19" s="28"/>
      <c r="C19" s="30"/>
      <c r="D19" s="30"/>
      <c r="E19" s="30"/>
      <c r="F19" s="82" t="s">
        <v>103</v>
      </c>
      <c r="G19" s="82" t="s">
        <v>104</v>
      </c>
      <c r="H19" s="82" t="s">
        <v>4370</v>
      </c>
      <c r="I19" s="82"/>
      <c r="J19" s="82" t="s">
        <v>174</v>
      </c>
      <c r="K19" s="82" t="s">
        <v>2695</v>
      </c>
    </row>
    <row r="20" s="3" customFormat="1" ht="120" customHeight="1" spans="1:11">
      <c r="A20" s="8"/>
      <c r="B20" s="34"/>
      <c r="C20" s="35"/>
      <c r="D20" s="35"/>
      <c r="E20" s="35"/>
      <c r="F20" s="82" t="s">
        <v>117</v>
      </c>
      <c r="G20" s="163" t="s">
        <v>118</v>
      </c>
      <c r="H20" s="178" t="s">
        <v>4371</v>
      </c>
      <c r="I20" s="107"/>
      <c r="J20" s="82"/>
      <c r="K20" s="82" t="s">
        <v>4339</v>
      </c>
    </row>
    <row r="21" s="3" customFormat="1" ht="68" customHeight="1" spans="1:11">
      <c r="A21" s="8">
        <v>3</v>
      </c>
      <c r="B21" s="36" t="s">
        <v>4372</v>
      </c>
      <c r="C21" s="29" t="s">
        <v>4373</v>
      </c>
      <c r="D21" s="29" t="s">
        <v>4374</v>
      </c>
      <c r="E21" s="37">
        <v>65</v>
      </c>
      <c r="F21" s="82" t="s">
        <v>109</v>
      </c>
      <c r="G21" s="82" t="s">
        <v>110</v>
      </c>
      <c r="H21" s="82" t="s">
        <v>4375</v>
      </c>
      <c r="I21" s="82" t="s">
        <v>106</v>
      </c>
      <c r="J21" s="82" t="s">
        <v>741</v>
      </c>
      <c r="K21" s="82" t="s">
        <v>1127</v>
      </c>
    </row>
    <row r="22" s="3" customFormat="1" ht="68" customHeight="1" spans="1:11">
      <c r="A22" s="8"/>
      <c r="B22" s="28"/>
      <c r="C22" s="30"/>
      <c r="D22" s="30"/>
      <c r="E22" s="30"/>
      <c r="F22" s="82" t="s">
        <v>109</v>
      </c>
      <c r="G22" s="82" t="s">
        <v>110</v>
      </c>
      <c r="H22" s="82" t="s">
        <v>4376</v>
      </c>
      <c r="I22" s="82" t="s">
        <v>106</v>
      </c>
      <c r="J22" s="82" t="s">
        <v>741</v>
      </c>
      <c r="K22" s="82" t="s">
        <v>146</v>
      </c>
    </row>
    <row r="23" s="3" customFormat="1" ht="68" customHeight="1" spans="1:11">
      <c r="A23" s="8"/>
      <c r="B23" s="28"/>
      <c r="C23" s="30"/>
      <c r="D23" s="30"/>
      <c r="E23" s="30"/>
      <c r="F23" s="82" t="s">
        <v>109</v>
      </c>
      <c r="G23" s="82" t="s">
        <v>110</v>
      </c>
      <c r="H23" s="82" t="s">
        <v>796</v>
      </c>
      <c r="I23" s="82" t="s">
        <v>106</v>
      </c>
      <c r="J23" s="82" t="s">
        <v>741</v>
      </c>
      <c r="K23" s="82" t="s">
        <v>606</v>
      </c>
    </row>
    <row r="24" s="3" customFormat="1" ht="68" customHeight="1" spans="1:11">
      <c r="A24" s="8"/>
      <c r="B24" s="28"/>
      <c r="C24" s="30"/>
      <c r="D24" s="30"/>
      <c r="E24" s="30"/>
      <c r="F24" s="82" t="s">
        <v>103</v>
      </c>
      <c r="G24" s="82" t="s">
        <v>104</v>
      </c>
      <c r="H24" s="82" t="s">
        <v>4377</v>
      </c>
      <c r="I24" s="82"/>
      <c r="J24" s="82" t="s">
        <v>174</v>
      </c>
      <c r="K24" s="82" t="s">
        <v>1975</v>
      </c>
    </row>
    <row r="25" s="3" customFormat="1" ht="68" customHeight="1" spans="1:11">
      <c r="A25" s="8"/>
      <c r="B25" s="34"/>
      <c r="C25" s="35"/>
      <c r="D25" s="35"/>
      <c r="E25" s="35"/>
      <c r="F25" s="82" t="s">
        <v>117</v>
      </c>
      <c r="G25" s="82" t="s">
        <v>118</v>
      </c>
      <c r="H25" s="82" t="s">
        <v>4378</v>
      </c>
      <c r="I25" s="82" t="s">
        <v>106</v>
      </c>
      <c r="J25" s="82" t="s">
        <v>741</v>
      </c>
      <c r="K25" s="82" t="s">
        <v>4379</v>
      </c>
    </row>
    <row r="26" s="3" customFormat="1" ht="65" customHeight="1" spans="1:11">
      <c r="A26" s="8">
        <v>4</v>
      </c>
      <c r="B26" s="36" t="s">
        <v>4380</v>
      </c>
      <c r="C26" s="29" t="s">
        <v>4381</v>
      </c>
      <c r="D26" s="29" t="s">
        <v>4382</v>
      </c>
      <c r="E26" s="37">
        <v>240</v>
      </c>
      <c r="F26" s="82" t="s">
        <v>109</v>
      </c>
      <c r="G26" s="82" t="s">
        <v>110</v>
      </c>
      <c r="H26" s="82" t="s">
        <v>4383</v>
      </c>
      <c r="I26" s="82" t="s">
        <v>106</v>
      </c>
      <c r="J26" s="104" t="s">
        <v>199</v>
      </c>
      <c r="K26" s="105" t="s">
        <v>617</v>
      </c>
    </row>
    <row r="27" s="3" customFormat="1" ht="65" customHeight="1" spans="1:11">
      <c r="A27" s="8"/>
      <c r="B27" s="28"/>
      <c r="C27" s="30"/>
      <c r="D27" s="30"/>
      <c r="E27" s="30"/>
      <c r="F27" s="82" t="s">
        <v>109</v>
      </c>
      <c r="G27" s="82" t="s">
        <v>113</v>
      </c>
      <c r="H27" s="82" t="s">
        <v>4384</v>
      </c>
      <c r="I27" s="82" t="s">
        <v>106</v>
      </c>
      <c r="J27" s="104" t="s">
        <v>107</v>
      </c>
      <c r="K27" s="105" t="s">
        <v>4385</v>
      </c>
    </row>
    <row r="28" s="3" customFormat="1" ht="65" customHeight="1" spans="1:11">
      <c r="A28" s="8"/>
      <c r="B28" s="28"/>
      <c r="C28" s="30"/>
      <c r="D28" s="30"/>
      <c r="E28" s="30"/>
      <c r="F28" s="82" t="s">
        <v>109</v>
      </c>
      <c r="G28" s="82" t="s">
        <v>115</v>
      </c>
      <c r="H28" s="82" t="s">
        <v>4386</v>
      </c>
      <c r="I28" s="82" t="s">
        <v>106</v>
      </c>
      <c r="J28" s="104" t="s">
        <v>107</v>
      </c>
      <c r="K28" s="105" t="s">
        <v>1162</v>
      </c>
    </row>
    <row r="29" s="3" customFormat="1" ht="65" customHeight="1" spans="1:11">
      <c r="A29" s="8"/>
      <c r="B29" s="28"/>
      <c r="C29" s="30"/>
      <c r="D29" s="30"/>
      <c r="E29" s="30"/>
      <c r="F29" s="82" t="s">
        <v>103</v>
      </c>
      <c r="G29" s="82" t="s">
        <v>103</v>
      </c>
      <c r="H29" s="103" t="s">
        <v>4361</v>
      </c>
      <c r="I29" s="82" t="s">
        <v>106</v>
      </c>
      <c r="J29" s="104" t="s">
        <v>107</v>
      </c>
      <c r="K29" s="105" t="s">
        <v>4387</v>
      </c>
    </row>
    <row r="30" s="3" customFormat="1" ht="65" customHeight="1" spans="1:11">
      <c r="A30" s="8"/>
      <c r="B30" s="34"/>
      <c r="C30" s="35"/>
      <c r="D30" s="35"/>
      <c r="E30" s="35"/>
      <c r="F30" s="82" t="s">
        <v>117</v>
      </c>
      <c r="G30" s="163" t="s">
        <v>244</v>
      </c>
      <c r="H30" s="340" t="s">
        <v>4388</v>
      </c>
      <c r="I30" s="82" t="s">
        <v>106</v>
      </c>
      <c r="J30" s="672" t="s">
        <v>199</v>
      </c>
      <c r="K30" s="105" t="s">
        <v>4389</v>
      </c>
    </row>
    <row r="31" s="3" customFormat="1" ht="60" customHeight="1" spans="1:11">
      <c r="A31" s="8">
        <v>5</v>
      </c>
      <c r="B31" s="36" t="s">
        <v>4390</v>
      </c>
      <c r="C31" s="29" t="s">
        <v>4391</v>
      </c>
      <c r="D31" s="29" t="s">
        <v>4392</v>
      </c>
      <c r="E31" s="37">
        <v>50</v>
      </c>
      <c r="F31" s="82" t="s">
        <v>109</v>
      </c>
      <c r="G31" s="82" t="s">
        <v>110</v>
      </c>
      <c r="H31" s="82" t="s">
        <v>4393</v>
      </c>
      <c r="I31" s="82" t="s">
        <v>106</v>
      </c>
      <c r="J31" s="82" t="s">
        <v>741</v>
      </c>
      <c r="K31" s="82" t="s">
        <v>494</v>
      </c>
    </row>
    <row r="32" s="3" customFormat="1" ht="60" customHeight="1" spans="1:11">
      <c r="A32" s="8"/>
      <c r="B32" s="28"/>
      <c r="C32" s="30"/>
      <c r="D32" s="30"/>
      <c r="E32" s="30"/>
      <c r="F32" s="82" t="s">
        <v>109</v>
      </c>
      <c r="G32" s="82" t="s">
        <v>110</v>
      </c>
      <c r="H32" s="82" t="s">
        <v>4394</v>
      </c>
      <c r="I32" s="82" t="s">
        <v>106</v>
      </c>
      <c r="J32" s="82" t="s">
        <v>741</v>
      </c>
      <c r="K32" s="82" t="s">
        <v>4395</v>
      </c>
    </row>
    <row r="33" s="3" customFormat="1" ht="60" customHeight="1" spans="1:11">
      <c r="A33" s="8"/>
      <c r="B33" s="28"/>
      <c r="C33" s="30"/>
      <c r="D33" s="30"/>
      <c r="E33" s="30"/>
      <c r="F33" s="82" t="s">
        <v>109</v>
      </c>
      <c r="G33" s="82" t="s">
        <v>113</v>
      </c>
      <c r="H33" s="82" t="s">
        <v>4396</v>
      </c>
      <c r="I33" s="82" t="s">
        <v>106</v>
      </c>
      <c r="J33" s="82" t="s">
        <v>741</v>
      </c>
      <c r="K33" s="95">
        <v>0.5</v>
      </c>
    </row>
    <row r="34" s="3" customFormat="1" ht="60" customHeight="1" spans="1:11">
      <c r="A34" s="8"/>
      <c r="B34" s="28"/>
      <c r="C34" s="30"/>
      <c r="D34" s="30"/>
      <c r="E34" s="30"/>
      <c r="F34" s="82" t="s">
        <v>103</v>
      </c>
      <c r="G34" s="82" t="s">
        <v>104</v>
      </c>
      <c r="H34" s="82" t="s">
        <v>4397</v>
      </c>
      <c r="I34" s="82"/>
      <c r="J34" s="82" t="s">
        <v>174</v>
      </c>
      <c r="K34" s="82" t="s">
        <v>2695</v>
      </c>
    </row>
    <row r="35" s="3" customFormat="1" ht="116" customHeight="1" spans="1:11">
      <c r="A35" s="8"/>
      <c r="B35" s="34"/>
      <c r="C35" s="35"/>
      <c r="D35" s="35"/>
      <c r="E35" s="35"/>
      <c r="F35" s="82" t="s">
        <v>117</v>
      </c>
      <c r="G35" s="82" t="s">
        <v>118</v>
      </c>
      <c r="H35" s="82" t="s">
        <v>4398</v>
      </c>
      <c r="I35" s="82" t="s">
        <v>106</v>
      </c>
      <c r="J35" s="82" t="s">
        <v>174</v>
      </c>
      <c r="K35" s="82" t="s">
        <v>4399</v>
      </c>
    </row>
    <row r="36" s="3" customFormat="1" ht="55" customHeight="1" spans="1:11">
      <c r="A36" s="8">
        <v>6</v>
      </c>
      <c r="B36" s="36" t="s">
        <v>4400</v>
      </c>
      <c r="C36" s="29" t="s">
        <v>4401</v>
      </c>
      <c r="D36" s="29" t="s">
        <v>2990</v>
      </c>
      <c r="E36" s="37">
        <v>100</v>
      </c>
      <c r="F36" s="82" t="s">
        <v>109</v>
      </c>
      <c r="G36" s="82" t="s">
        <v>110</v>
      </c>
      <c r="H36" s="82" t="s">
        <v>4402</v>
      </c>
      <c r="I36" s="82" t="s">
        <v>106</v>
      </c>
      <c r="J36" s="82" t="s">
        <v>741</v>
      </c>
      <c r="K36" s="82" t="s">
        <v>952</v>
      </c>
    </row>
    <row r="37" s="3" customFormat="1" ht="55" customHeight="1" spans="1:11">
      <c r="A37" s="8"/>
      <c r="B37" s="28"/>
      <c r="C37" s="30"/>
      <c r="D37" s="30"/>
      <c r="E37" s="30"/>
      <c r="F37" s="82" t="s">
        <v>109</v>
      </c>
      <c r="G37" s="82" t="s">
        <v>110</v>
      </c>
      <c r="H37" s="82" t="s">
        <v>4403</v>
      </c>
      <c r="I37" s="82" t="s">
        <v>106</v>
      </c>
      <c r="J37" s="82" t="s">
        <v>741</v>
      </c>
      <c r="K37" s="82" t="s">
        <v>146</v>
      </c>
    </row>
    <row r="38" s="3" customFormat="1" ht="55" customHeight="1" spans="1:11">
      <c r="A38" s="8"/>
      <c r="B38" s="28"/>
      <c r="C38" s="30"/>
      <c r="D38" s="30"/>
      <c r="E38" s="30"/>
      <c r="F38" s="82" t="s">
        <v>109</v>
      </c>
      <c r="G38" s="82" t="s">
        <v>110</v>
      </c>
      <c r="H38" s="82" t="s">
        <v>4404</v>
      </c>
      <c r="I38" s="82" t="s">
        <v>106</v>
      </c>
      <c r="J38" s="82" t="s">
        <v>199</v>
      </c>
      <c r="K38" s="82" t="s">
        <v>3155</v>
      </c>
    </row>
    <row r="39" s="3" customFormat="1" ht="55" customHeight="1" spans="1:11">
      <c r="A39" s="8"/>
      <c r="B39" s="28"/>
      <c r="C39" s="30"/>
      <c r="D39" s="30"/>
      <c r="E39" s="30"/>
      <c r="F39" s="82" t="s">
        <v>103</v>
      </c>
      <c r="G39" s="82" t="s">
        <v>104</v>
      </c>
      <c r="H39" s="82" t="s">
        <v>4405</v>
      </c>
      <c r="I39" s="82"/>
      <c r="J39" s="82" t="s">
        <v>174</v>
      </c>
      <c r="K39" s="82" t="s">
        <v>253</v>
      </c>
    </row>
    <row r="40" s="3" customFormat="1" ht="55" customHeight="1" spans="1:11">
      <c r="A40" s="8"/>
      <c r="B40" s="34"/>
      <c r="C40" s="35"/>
      <c r="D40" s="35"/>
      <c r="E40" s="35"/>
      <c r="F40" s="82" t="s">
        <v>117</v>
      </c>
      <c r="G40" s="82" t="s">
        <v>118</v>
      </c>
      <c r="H40" s="82" t="s">
        <v>4406</v>
      </c>
      <c r="I40" s="82"/>
      <c r="J40" s="82" t="s">
        <v>174</v>
      </c>
      <c r="K40" s="82" t="s">
        <v>692</v>
      </c>
    </row>
    <row r="41" s="3" customFormat="1" ht="80" customHeight="1" spans="1:11">
      <c r="A41" s="8">
        <v>7</v>
      </c>
      <c r="B41" s="36" t="s">
        <v>4407</v>
      </c>
      <c r="C41" s="29" t="s">
        <v>4408</v>
      </c>
      <c r="D41" s="29" t="s">
        <v>4409</v>
      </c>
      <c r="E41" s="37">
        <v>60</v>
      </c>
      <c r="F41" s="82" t="s">
        <v>109</v>
      </c>
      <c r="G41" s="82" t="s">
        <v>110</v>
      </c>
      <c r="H41" s="82" t="s">
        <v>4410</v>
      </c>
      <c r="I41" s="82" t="s">
        <v>106</v>
      </c>
      <c r="J41" s="82" t="s">
        <v>112</v>
      </c>
      <c r="K41" s="82" t="s">
        <v>1299</v>
      </c>
    </row>
    <row r="42" s="3" customFormat="1" ht="80" customHeight="1" spans="1:11">
      <c r="A42" s="8"/>
      <c r="B42" s="28"/>
      <c r="C42" s="30"/>
      <c r="D42" s="30"/>
      <c r="E42" s="30"/>
      <c r="F42" s="82" t="s">
        <v>109</v>
      </c>
      <c r="G42" s="82" t="s">
        <v>110</v>
      </c>
      <c r="H42" s="82" t="s">
        <v>4411</v>
      </c>
      <c r="I42" s="82" t="s">
        <v>106</v>
      </c>
      <c r="J42" s="82" t="s">
        <v>112</v>
      </c>
      <c r="K42" s="82" t="s">
        <v>2136</v>
      </c>
    </row>
    <row r="43" s="3" customFormat="1" ht="80" customHeight="1" spans="1:11">
      <c r="A43" s="8"/>
      <c r="B43" s="28"/>
      <c r="C43" s="30"/>
      <c r="D43" s="30"/>
      <c r="E43" s="30"/>
      <c r="F43" s="82" t="s">
        <v>109</v>
      </c>
      <c r="G43" s="82" t="s">
        <v>113</v>
      </c>
      <c r="H43" s="82" t="s">
        <v>4412</v>
      </c>
      <c r="I43" s="82" t="s">
        <v>106</v>
      </c>
      <c r="J43" s="82" t="s">
        <v>112</v>
      </c>
      <c r="K43" s="95">
        <v>0.9</v>
      </c>
    </row>
    <row r="44" s="3" customFormat="1" ht="80" customHeight="1" spans="1:11">
      <c r="A44" s="8"/>
      <c r="B44" s="28"/>
      <c r="C44" s="30"/>
      <c r="D44" s="30"/>
      <c r="E44" s="30"/>
      <c r="F44" s="82" t="s">
        <v>103</v>
      </c>
      <c r="G44" s="82" t="s">
        <v>103</v>
      </c>
      <c r="H44" s="82" t="s">
        <v>2157</v>
      </c>
      <c r="I44" s="82"/>
      <c r="J44" s="82" t="s">
        <v>107</v>
      </c>
      <c r="K44" s="82" t="s">
        <v>424</v>
      </c>
    </row>
    <row r="45" s="3" customFormat="1" ht="80" customHeight="1" spans="1:11">
      <c r="A45" s="8"/>
      <c r="B45" s="34"/>
      <c r="C45" s="35"/>
      <c r="D45" s="35"/>
      <c r="E45" s="35"/>
      <c r="F45" s="82" t="s">
        <v>117</v>
      </c>
      <c r="G45" s="82" t="s">
        <v>118</v>
      </c>
      <c r="H45" s="82" t="s">
        <v>4413</v>
      </c>
      <c r="I45" s="82"/>
      <c r="J45" s="82" t="s">
        <v>107</v>
      </c>
      <c r="K45" s="82" t="s">
        <v>692</v>
      </c>
    </row>
    <row r="46" s="3" customFormat="1" ht="120" customHeight="1" spans="1:11">
      <c r="A46" s="8">
        <v>8</v>
      </c>
      <c r="B46" s="36" t="s">
        <v>4414</v>
      </c>
      <c r="C46" s="29" t="s">
        <v>4415</v>
      </c>
      <c r="D46" s="29" t="s">
        <v>4416</v>
      </c>
      <c r="E46" s="37">
        <v>5</v>
      </c>
      <c r="F46" s="82" t="s">
        <v>109</v>
      </c>
      <c r="G46" s="82" t="s">
        <v>110</v>
      </c>
      <c r="H46" s="82" t="s">
        <v>4417</v>
      </c>
      <c r="I46" s="82" t="s">
        <v>106</v>
      </c>
      <c r="J46" s="82" t="s">
        <v>741</v>
      </c>
      <c r="K46" s="82" t="s">
        <v>227</v>
      </c>
    </row>
    <row r="47" s="3" customFormat="1" ht="120" customHeight="1" spans="1:11">
      <c r="A47" s="8"/>
      <c r="B47" s="28"/>
      <c r="C47" s="30"/>
      <c r="D47" s="30"/>
      <c r="E47" s="30"/>
      <c r="F47" s="82" t="s">
        <v>109</v>
      </c>
      <c r="G47" s="82" t="s">
        <v>115</v>
      </c>
      <c r="H47" s="82" t="s">
        <v>4368</v>
      </c>
      <c r="I47" s="82"/>
      <c r="J47" s="82" t="s">
        <v>174</v>
      </c>
      <c r="K47" s="82" t="s">
        <v>4369</v>
      </c>
    </row>
    <row r="48" s="3" customFormat="1" ht="80" customHeight="1" spans="1:11">
      <c r="A48" s="8">
        <v>9</v>
      </c>
      <c r="B48" s="46" t="s">
        <v>4418</v>
      </c>
      <c r="C48" s="32" t="s">
        <v>4419</v>
      </c>
      <c r="D48" s="32" t="s">
        <v>4420</v>
      </c>
      <c r="E48" s="205">
        <v>5</v>
      </c>
      <c r="F48" s="82" t="s">
        <v>109</v>
      </c>
      <c r="G48" s="82" t="s">
        <v>110</v>
      </c>
      <c r="H48" s="82" t="s">
        <v>4421</v>
      </c>
      <c r="I48" s="82" t="s">
        <v>106</v>
      </c>
      <c r="J48" s="104" t="s">
        <v>112</v>
      </c>
      <c r="K48" s="82" t="s">
        <v>138</v>
      </c>
    </row>
    <row r="49" s="3" customFormat="1" ht="80" customHeight="1" spans="1:11">
      <c r="A49" s="8"/>
      <c r="B49" s="46"/>
      <c r="C49" s="32"/>
      <c r="D49" s="32"/>
      <c r="E49" s="32"/>
      <c r="F49" s="82" t="s">
        <v>109</v>
      </c>
      <c r="G49" s="82" t="s">
        <v>110</v>
      </c>
      <c r="H49" s="82" t="s">
        <v>4422</v>
      </c>
      <c r="I49" s="82" t="s">
        <v>106</v>
      </c>
      <c r="J49" s="82" t="s">
        <v>199</v>
      </c>
      <c r="K49" s="82" t="s">
        <v>4423</v>
      </c>
    </row>
    <row r="50" s="3" customFormat="1" ht="80" customHeight="1" spans="1:11">
      <c r="A50" s="8"/>
      <c r="B50" s="46"/>
      <c r="C50" s="32"/>
      <c r="D50" s="32"/>
      <c r="E50" s="32"/>
      <c r="F50" s="82" t="s">
        <v>109</v>
      </c>
      <c r="G50" s="82" t="s">
        <v>113</v>
      </c>
      <c r="H50" s="82" t="s">
        <v>2125</v>
      </c>
      <c r="I50" s="82" t="s">
        <v>106</v>
      </c>
      <c r="J50" s="82" t="s">
        <v>199</v>
      </c>
      <c r="K50" s="95">
        <v>1</v>
      </c>
    </row>
    <row r="51" s="3" customFormat="1" ht="116" customHeight="1" spans="1:11">
      <c r="A51" s="8">
        <v>10</v>
      </c>
      <c r="B51" s="46" t="s">
        <v>4424</v>
      </c>
      <c r="C51" s="32" t="s">
        <v>4425</v>
      </c>
      <c r="D51" s="32" t="s">
        <v>233</v>
      </c>
      <c r="E51" s="205">
        <v>6</v>
      </c>
      <c r="F51" s="32" t="s">
        <v>109</v>
      </c>
      <c r="G51" s="82" t="s">
        <v>110</v>
      </c>
      <c r="H51" s="82" t="s">
        <v>4426</v>
      </c>
      <c r="I51" s="82" t="s">
        <v>106</v>
      </c>
      <c r="J51" s="82" t="s">
        <v>112</v>
      </c>
      <c r="K51" s="82" t="s">
        <v>4427</v>
      </c>
    </row>
    <row r="52" s="3" customFormat="1" ht="153" customHeight="1" spans="1:11">
      <c r="A52" s="8"/>
      <c r="B52" s="46"/>
      <c r="C52" s="32"/>
      <c r="D52" s="32"/>
      <c r="E52" s="32"/>
      <c r="F52" s="32" t="s">
        <v>109</v>
      </c>
      <c r="G52" s="82" t="s">
        <v>103</v>
      </c>
      <c r="H52" s="82" t="s">
        <v>4428</v>
      </c>
      <c r="I52" s="82" t="s">
        <v>106</v>
      </c>
      <c r="J52" s="82" t="s">
        <v>107</v>
      </c>
      <c r="K52" s="82" t="s">
        <v>2465</v>
      </c>
    </row>
    <row r="53" s="3" customFormat="1" ht="75" customHeight="1" spans="1:11">
      <c r="A53" s="8">
        <v>11</v>
      </c>
      <c r="B53" s="46" t="s">
        <v>4429</v>
      </c>
      <c r="C53" s="46" t="s">
        <v>4430</v>
      </c>
      <c r="D53" s="46" t="s">
        <v>233</v>
      </c>
      <c r="E53" s="278">
        <v>14</v>
      </c>
      <c r="F53" s="32" t="s">
        <v>109</v>
      </c>
      <c r="G53" s="82" t="s">
        <v>115</v>
      </c>
      <c r="H53" s="82" t="s">
        <v>4431</v>
      </c>
      <c r="I53" s="82"/>
      <c r="J53" s="48" t="s">
        <v>199</v>
      </c>
      <c r="K53" s="82" t="s">
        <v>246</v>
      </c>
    </row>
    <row r="54" s="3" customFormat="1" ht="75" customHeight="1" spans="1:11">
      <c r="A54" s="8"/>
      <c r="B54" s="46"/>
      <c r="C54" s="46"/>
      <c r="D54" s="46"/>
      <c r="E54" s="46"/>
      <c r="F54" s="32" t="s">
        <v>109</v>
      </c>
      <c r="G54" s="82" t="s">
        <v>103</v>
      </c>
      <c r="H54" s="82" t="s">
        <v>4432</v>
      </c>
      <c r="I54" s="82"/>
      <c r="J54" s="82" t="s">
        <v>107</v>
      </c>
      <c r="K54" s="82" t="s">
        <v>1960</v>
      </c>
    </row>
    <row r="55" s="3" customFormat="1" ht="170" customHeight="1" spans="1:11">
      <c r="A55" s="8">
        <v>12</v>
      </c>
      <c r="B55" s="46" t="s">
        <v>4433</v>
      </c>
      <c r="C55" s="32" t="s">
        <v>4434</v>
      </c>
      <c r="D55" s="32" t="s">
        <v>4435</v>
      </c>
      <c r="E55" s="205">
        <v>20</v>
      </c>
      <c r="F55" s="32" t="s">
        <v>109</v>
      </c>
      <c r="G55" s="82" t="s">
        <v>115</v>
      </c>
      <c r="H55" s="82" t="s">
        <v>4431</v>
      </c>
      <c r="I55" s="82" t="s">
        <v>106</v>
      </c>
      <c r="J55" s="82" t="s">
        <v>107</v>
      </c>
      <c r="K55" s="82" t="s">
        <v>246</v>
      </c>
    </row>
    <row r="56" s="3" customFormat="1" ht="196" customHeight="1" spans="1:11">
      <c r="A56" s="8"/>
      <c r="B56" s="46"/>
      <c r="C56" s="32"/>
      <c r="D56" s="32"/>
      <c r="E56" s="32"/>
      <c r="F56" s="32" t="s">
        <v>109</v>
      </c>
      <c r="G56" s="82" t="s">
        <v>103</v>
      </c>
      <c r="H56" s="82" t="s">
        <v>4436</v>
      </c>
      <c r="I56" s="82" t="s">
        <v>106</v>
      </c>
      <c r="J56" s="82" t="s">
        <v>107</v>
      </c>
      <c r="K56" s="82" t="s">
        <v>415</v>
      </c>
    </row>
    <row r="57" s="3" customFormat="1" ht="235" customHeight="1" spans="1:11">
      <c r="A57" s="8">
        <v>13</v>
      </c>
      <c r="B57" s="46" t="s">
        <v>4437</v>
      </c>
      <c r="C57" s="32" t="s">
        <v>4438</v>
      </c>
      <c r="D57" s="209" t="s">
        <v>4439</v>
      </c>
      <c r="E57" s="205">
        <v>23</v>
      </c>
      <c r="F57" s="32" t="s">
        <v>109</v>
      </c>
      <c r="G57" s="82" t="s">
        <v>110</v>
      </c>
      <c r="H57" s="82" t="s">
        <v>4440</v>
      </c>
      <c r="I57" s="82" t="s">
        <v>106</v>
      </c>
      <c r="J57" s="48" t="s">
        <v>199</v>
      </c>
      <c r="K57" s="143" t="s">
        <v>364</v>
      </c>
    </row>
    <row r="58" s="3" customFormat="1" ht="290" customHeight="1" spans="1:11">
      <c r="A58" s="8"/>
      <c r="B58" s="46"/>
      <c r="C58" s="32"/>
      <c r="D58" s="209"/>
      <c r="E58" s="32"/>
      <c r="F58" s="32" t="s">
        <v>109</v>
      </c>
      <c r="G58" s="82" t="s">
        <v>115</v>
      </c>
      <c r="H58" s="82" t="s">
        <v>1520</v>
      </c>
      <c r="I58" s="82" t="s">
        <v>106</v>
      </c>
      <c r="J58" s="48" t="s">
        <v>107</v>
      </c>
      <c r="K58" s="143" t="s">
        <v>4369</v>
      </c>
    </row>
    <row r="59" s="3" customFormat="1" ht="75" customHeight="1" spans="1:11">
      <c r="A59" s="8">
        <v>14</v>
      </c>
      <c r="B59" s="46" t="s">
        <v>4441</v>
      </c>
      <c r="C59" s="32" t="s">
        <v>4442</v>
      </c>
      <c r="D59" s="32"/>
      <c r="E59" s="205">
        <v>2</v>
      </c>
      <c r="F59" s="32" t="s">
        <v>109</v>
      </c>
      <c r="G59" s="82" t="s">
        <v>110</v>
      </c>
      <c r="H59" s="82" t="s">
        <v>4443</v>
      </c>
      <c r="I59" s="82"/>
      <c r="J59" s="82" t="s">
        <v>199</v>
      </c>
      <c r="K59" s="82" t="s">
        <v>461</v>
      </c>
    </row>
    <row r="60" s="3" customFormat="1" ht="75" customHeight="1" spans="1:11">
      <c r="A60" s="8"/>
      <c r="B60" s="46"/>
      <c r="C60" s="32"/>
      <c r="D60" s="32"/>
      <c r="E60" s="32"/>
      <c r="F60" s="32" t="s">
        <v>109</v>
      </c>
      <c r="G60" s="82" t="s">
        <v>110</v>
      </c>
      <c r="H60" s="82" t="s">
        <v>4444</v>
      </c>
      <c r="I60" s="82"/>
      <c r="J60" s="82" t="s">
        <v>107</v>
      </c>
      <c r="K60" s="82" t="s">
        <v>555</v>
      </c>
    </row>
  </sheetData>
  <mergeCells count="9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5"/>
    <mergeCell ref="A46:A47"/>
    <mergeCell ref="A48:A50"/>
    <mergeCell ref="A51:A52"/>
    <mergeCell ref="A53:A54"/>
    <mergeCell ref="A55:A56"/>
    <mergeCell ref="A57:A58"/>
    <mergeCell ref="A59:A60"/>
    <mergeCell ref="B9:B10"/>
    <mergeCell ref="B11:B15"/>
    <mergeCell ref="B16:B20"/>
    <mergeCell ref="B21:B25"/>
    <mergeCell ref="B26:B30"/>
    <mergeCell ref="B31:B35"/>
    <mergeCell ref="B36:B40"/>
    <mergeCell ref="B41:B45"/>
    <mergeCell ref="B46:B47"/>
    <mergeCell ref="B48:B50"/>
    <mergeCell ref="B51:B52"/>
    <mergeCell ref="B53:B54"/>
    <mergeCell ref="B55:B56"/>
    <mergeCell ref="B57:B58"/>
    <mergeCell ref="B59:B60"/>
    <mergeCell ref="C9:C10"/>
    <mergeCell ref="C11:C15"/>
    <mergeCell ref="C16:C20"/>
    <mergeCell ref="C21:C25"/>
    <mergeCell ref="C26:C30"/>
    <mergeCell ref="C31:C35"/>
    <mergeCell ref="C36:C40"/>
    <mergeCell ref="C41:C45"/>
    <mergeCell ref="C46:C47"/>
    <mergeCell ref="C48:C50"/>
    <mergeCell ref="C51:C52"/>
    <mergeCell ref="C53:C54"/>
    <mergeCell ref="C55:C56"/>
    <mergeCell ref="C57:C58"/>
    <mergeCell ref="C59:C60"/>
    <mergeCell ref="D9:D10"/>
    <mergeCell ref="D11:D15"/>
    <mergeCell ref="D16:D20"/>
    <mergeCell ref="D21:D25"/>
    <mergeCell ref="D26:D30"/>
    <mergeCell ref="D31:D35"/>
    <mergeCell ref="D36:D40"/>
    <mergeCell ref="D41:D45"/>
    <mergeCell ref="D46:D47"/>
    <mergeCell ref="D48:D50"/>
    <mergeCell ref="D51:D52"/>
    <mergeCell ref="D53:D54"/>
    <mergeCell ref="D55:D56"/>
    <mergeCell ref="D57:D58"/>
    <mergeCell ref="D59:D60"/>
    <mergeCell ref="E9:E10"/>
    <mergeCell ref="E11:E15"/>
    <mergeCell ref="E16:E20"/>
    <mergeCell ref="E21:E25"/>
    <mergeCell ref="E26:E30"/>
    <mergeCell ref="E31:E35"/>
    <mergeCell ref="E36:E40"/>
    <mergeCell ref="E41:E45"/>
    <mergeCell ref="E46:E47"/>
    <mergeCell ref="E48:E50"/>
    <mergeCell ref="E51:E52"/>
    <mergeCell ref="E53:E54"/>
    <mergeCell ref="E55:E56"/>
    <mergeCell ref="E57:E58"/>
    <mergeCell ref="E59:E60"/>
    <mergeCell ref="I9:I10"/>
    <mergeCell ref="J9:J10"/>
    <mergeCell ref="K9:K10"/>
  </mergeCells>
  <pageMargins left="0.75" right="0.75" top="1" bottom="1" header="0.5" footer="0.5"/>
  <pageSetup paperSize="9" scale="84" fitToHeight="0"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55" zoomScaleNormal="55" topLeftCell="A5" workbookViewId="0">
      <selection activeCell="B8" sqref="B8:K8"/>
    </sheetView>
  </sheetViews>
  <sheetFormatPr defaultColWidth="9" defaultRowHeight="16.5"/>
  <cols>
    <col min="1" max="1" width="12.1333333333333" style="52" customWidth="1"/>
    <col min="2" max="2" width="22.75" style="52" customWidth="1"/>
    <col min="3" max="3" width="54.8833333333333" style="52" customWidth="1"/>
    <col min="4" max="4" width="26" style="52" customWidth="1"/>
    <col min="5" max="5" width="21.5" style="52" customWidth="1"/>
    <col min="6" max="6" width="18.8833333333333" style="52" customWidth="1"/>
    <col min="7" max="7" width="26" style="54" customWidth="1"/>
    <col min="8" max="8" width="27.8833333333333" style="52" customWidth="1"/>
    <col min="9" max="9" width="12" style="52" customWidth="1"/>
    <col min="10" max="10" width="10.3833333333333" style="52" customWidth="1"/>
    <col min="11" max="11" width="21.75" style="52" customWidth="1"/>
    <col min="12" max="16384" width="9" style="52"/>
  </cols>
  <sheetData>
    <row r="1" s="52" customFormat="1" ht="34.9" customHeight="1" spans="1:7">
      <c r="A1" s="55"/>
      <c r="G1" s="54"/>
    </row>
    <row r="2" s="52" customFormat="1" ht="65.1" customHeight="1" spans="1:11">
      <c r="A2" s="56" t="s">
        <v>72</v>
      </c>
      <c r="B2" s="56"/>
      <c r="C2" s="56"/>
      <c r="D2" s="56"/>
      <c r="E2" s="56"/>
      <c r="F2" s="56"/>
      <c r="G2" s="57"/>
      <c r="H2" s="56"/>
      <c r="I2" s="56"/>
      <c r="J2" s="56"/>
      <c r="K2" s="56"/>
    </row>
    <row r="3" s="2" customFormat="1" ht="69" customHeight="1" spans="1:11">
      <c r="A3" s="58" t="s">
        <v>73</v>
      </c>
      <c r="B3" s="59" t="s">
        <v>4445</v>
      </c>
      <c r="C3" s="59"/>
      <c r="D3" s="59"/>
      <c r="E3" s="59"/>
      <c r="F3" s="59" t="s">
        <v>75</v>
      </c>
      <c r="G3" s="60"/>
      <c r="H3" s="60"/>
      <c r="I3" s="60"/>
      <c r="J3" s="60"/>
      <c r="K3" s="73"/>
    </row>
    <row r="4" s="2" customFormat="1" ht="69" customHeight="1" spans="1:11">
      <c r="A4" s="58" t="s">
        <v>76</v>
      </c>
      <c r="B4" s="59" t="s">
        <v>77</v>
      </c>
      <c r="C4" s="61">
        <v>61</v>
      </c>
      <c r="D4" s="62"/>
      <c r="E4" s="63"/>
      <c r="F4" s="59" t="s">
        <v>78</v>
      </c>
      <c r="G4" s="60"/>
      <c r="H4" s="60"/>
      <c r="I4" s="60"/>
      <c r="J4" s="60"/>
      <c r="K4" s="73"/>
    </row>
    <row r="5" s="2" customFormat="1" ht="66.95" customHeight="1" spans="1:11">
      <c r="A5" s="58" t="s">
        <v>79</v>
      </c>
      <c r="B5" s="58" t="s">
        <v>80</v>
      </c>
      <c r="C5" s="58" t="s">
        <v>81</v>
      </c>
      <c r="D5" s="58"/>
      <c r="E5" s="58"/>
      <c r="F5" s="58" t="s">
        <v>82</v>
      </c>
      <c r="G5" s="64" t="s">
        <v>81</v>
      </c>
      <c r="H5" s="64"/>
      <c r="I5" s="64"/>
      <c r="J5" s="64"/>
      <c r="K5" s="74"/>
    </row>
    <row r="6" s="2" customFormat="1" ht="66.95" customHeight="1" spans="1:11">
      <c r="A6" s="58"/>
      <c r="B6" s="58" t="s">
        <v>83</v>
      </c>
      <c r="C6" s="38"/>
      <c r="D6" s="38"/>
      <c r="E6" s="38"/>
      <c r="F6" s="58" t="s">
        <v>84</v>
      </c>
      <c r="G6" s="64">
        <f>C6+C7</f>
        <v>300.66</v>
      </c>
      <c r="H6" s="64"/>
      <c r="I6" s="64"/>
      <c r="J6" s="64"/>
      <c r="K6" s="74"/>
    </row>
    <row r="7" s="2" customFormat="1" ht="66.95" customHeight="1" spans="1:11">
      <c r="A7" s="66"/>
      <c r="B7" s="20" t="s">
        <v>85</v>
      </c>
      <c r="C7" s="335">
        <f>E11+E16+E21+E23+E25+E27+E29+E31+E32</f>
        <v>300.66</v>
      </c>
      <c r="D7" s="58"/>
      <c r="E7" s="58"/>
      <c r="F7" s="58" t="s">
        <v>86</v>
      </c>
      <c r="G7" s="64"/>
      <c r="H7" s="64"/>
      <c r="I7" s="64"/>
      <c r="J7" s="64"/>
      <c r="K7" s="74"/>
    </row>
    <row r="8" s="53" customFormat="1" ht="189" customHeight="1" spans="1:11">
      <c r="A8" s="21" t="s">
        <v>87</v>
      </c>
      <c r="B8" s="67" t="s">
        <v>4446</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61.5" customHeight="1" spans="1:11">
      <c r="A11" s="58">
        <v>1</v>
      </c>
      <c r="B11" s="28" t="s">
        <v>4447</v>
      </c>
      <c r="C11" s="29" t="s">
        <v>4448</v>
      </c>
      <c r="D11" s="336"/>
      <c r="E11" s="37">
        <v>110</v>
      </c>
      <c r="F11" s="32" t="s">
        <v>109</v>
      </c>
      <c r="G11" s="38" t="s">
        <v>110</v>
      </c>
      <c r="H11" s="38" t="s">
        <v>4449</v>
      </c>
      <c r="I11" s="338"/>
      <c r="J11" s="38" t="s">
        <v>112</v>
      </c>
      <c r="K11" s="38" t="s">
        <v>950</v>
      </c>
    </row>
    <row r="12" s="53" customFormat="1" ht="51.95" customHeight="1" spans="1:11">
      <c r="A12" s="58"/>
      <c r="B12" s="28"/>
      <c r="C12" s="30"/>
      <c r="D12" s="30"/>
      <c r="E12" s="30"/>
      <c r="F12" s="32" t="s">
        <v>109</v>
      </c>
      <c r="G12" s="38" t="s">
        <v>113</v>
      </c>
      <c r="H12" s="38" t="s">
        <v>239</v>
      </c>
      <c r="I12" s="38"/>
      <c r="J12" s="38" t="s">
        <v>199</v>
      </c>
      <c r="K12" s="77">
        <v>1</v>
      </c>
    </row>
    <row r="13" s="53" customFormat="1" ht="51.95" customHeight="1" spans="1:11">
      <c r="A13" s="58"/>
      <c r="B13" s="28"/>
      <c r="C13" s="30"/>
      <c r="D13" s="30"/>
      <c r="E13" s="30"/>
      <c r="F13" s="32" t="s">
        <v>109</v>
      </c>
      <c r="G13" s="38" t="s">
        <v>115</v>
      </c>
      <c r="H13" s="38" t="s">
        <v>365</v>
      </c>
      <c r="I13" s="38"/>
      <c r="J13" s="38" t="s">
        <v>107</v>
      </c>
      <c r="K13" s="38" t="s">
        <v>4450</v>
      </c>
    </row>
    <row r="14" s="53" customFormat="1" ht="51.95" customHeight="1" spans="1:11">
      <c r="A14" s="58"/>
      <c r="B14" s="28"/>
      <c r="C14" s="30"/>
      <c r="D14" s="30"/>
      <c r="E14" s="30"/>
      <c r="F14" s="32" t="s">
        <v>103</v>
      </c>
      <c r="G14" s="38" t="s">
        <v>725</v>
      </c>
      <c r="H14" s="38" t="s">
        <v>4451</v>
      </c>
      <c r="I14" s="38"/>
      <c r="J14" s="38" t="s">
        <v>107</v>
      </c>
      <c r="K14" s="38" t="s">
        <v>4452</v>
      </c>
    </row>
    <row r="15" s="53" customFormat="1" ht="51.95" customHeight="1" spans="1:11">
      <c r="A15" s="58"/>
      <c r="B15" s="34"/>
      <c r="C15" s="35"/>
      <c r="D15" s="35"/>
      <c r="E15" s="35"/>
      <c r="F15" s="32" t="s">
        <v>117</v>
      </c>
      <c r="G15" s="38" t="s">
        <v>118</v>
      </c>
      <c r="H15" s="38" t="s">
        <v>4453</v>
      </c>
      <c r="I15" s="38"/>
      <c r="J15" s="38" t="s">
        <v>112</v>
      </c>
      <c r="K15" s="38" t="s">
        <v>1299</v>
      </c>
    </row>
    <row r="16" s="53" customFormat="1" ht="51.95" customHeight="1" spans="1:11">
      <c r="A16" s="58">
        <v>2</v>
      </c>
      <c r="B16" s="36" t="s">
        <v>4454</v>
      </c>
      <c r="C16" s="29" t="s">
        <v>4455</v>
      </c>
      <c r="D16" s="29"/>
      <c r="E16" s="37">
        <v>100</v>
      </c>
      <c r="F16" s="32" t="s">
        <v>109</v>
      </c>
      <c r="G16" s="38" t="s">
        <v>113</v>
      </c>
      <c r="H16" s="38" t="s">
        <v>239</v>
      </c>
      <c r="I16" s="38"/>
      <c r="J16" s="38" t="s">
        <v>199</v>
      </c>
      <c r="K16" s="77">
        <v>1</v>
      </c>
    </row>
    <row r="17" s="53" customFormat="1" ht="51.95" customHeight="1" spans="1:11">
      <c r="A17" s="58"/>
      <c r="B17" s="28"/>
      <c r="C17" s="30"/>
      <c r="D17" s="30"/>
      <c r="E17" s="30"/>
      <c r="F17" s="32" t="s">
        <v>109</v>
      </c>
      <c r="G17" s="38" t="s">
        <v>115</v>
      </c>
      <c r="H17" s="38" t="s">
        <v>594</v>
      </c>
      <c r="I17" s="38"/>
      <c r="J17" s="38" t="s">
        <v>199</v>
      </c>
      <c r="K17" s="77">
        <v>1</v>
      </c>
    </row>
    <row r="18" s="53" customFormat="1" ht="51.95" customHeight="1" spans="1:11">
      <c r="A18" s="58"/>
      <c r="B18" s="28"/>
      <c r="C18" s="30"/>
      <c r="D18" s="30"/>
      <c r="E18" s="30"/>
      <c r="F18" s="32" t="s">
        <v>109</v>
      </c>
      <c r="G18" s="38" t="s">
        <v>110</v>
      </c>
      <c r="H18" s="38" t="s">
        <v>607</v>
      </c>
      <c r="I18" s="38"/>
      <c r="J18" s="38" t="s">
        <v>199</v>
      </c>
      <c r="K18" s="77">
        <v>1</v>
      </c>
    </row>
    <row r="19" s="53" customFormat="1" ht="51.95" customHeight="1" spans="1:11">
      <c r="A19" s="58"/>
      <c r="B19" s="28"/>
      <c r="C19" s="30"/>
      <c r="D19" s="30"/>
      <c r="E19" s="30"/>
      <c r="F19" s="32" t="s">
        <v>103</v>
      </c>
      <c r="G19" s="38" t="s">
        <v>725</v>
      </c>
      <c r="H19" s="38" t="s">
        <v>4451</v>
      </c>
      <c r="I19" s="38"/>
      <c r="J19" s="48" t="s">
        <v>107</v>
      </c>
      <c r="K19" s="38" t="s">
        <v>253</v>
      </c>
    </row>
    <row r="20" s="53" customFormat="1" ht="51.95" customHeight="1" spans="1:11">
      <c r="A20" s="58"/>
      <c r="B20" s="34"/>
      <c r="C20" s="35"/>
      <c r="D20" s="35"/>
      <c r="E20" s="35"/>
      <c r="F20" s="32" t="s">
        <v>117</v>
      </c>
      <c r="G20" s="38" t="s">
        <v>118</v>
      </c>
      <c r="H20" s="71" t="s">
        <v>367</v>
      </c>
      <c r="I20" s="48"/>
      <c r="J20" s="38" t="s">
        <v>112</v>
      </c>
      <c r="K20" s="48">
        <v>0.95</v>
      </c>
    </row>
    <row r="21" s="53" customFormat="1" ht="70.5" customHeight="1" spans="1:11">
      <c r="A21" s="66">
        <v>3</v>
      </c>
      <c r="B21" s="36" t="s">
        <v>4456</v>
      </c>
      <c r="C21" s="29" t="s">
        <v>4457</v>
      </c>
      <c r="D21" s="29"/>
      <c r="E21" s="37">
        <v>15</v>
      </c>
      <c r="F21" s="32" t="s">
        <v>109</v>
      </c>
      <c r="G21" s="38" t="s">
        <v>113</v>
      </c>
      <c r="H21" s="38" t="s">
        <v>239</v>
      </c>
      <c r="I21" s="38"/>
      <c r="J21" s="38" t="s">
        <v>199</v>
      </c>
      <c r="K21" s="77">
        <v>1</v>
      </c>
    </row>
    <row r="22" s="53" customFormat="1" ht="70.5" customHeight="1" spans="1:11">
      <c r="A22" s="69"/>
      <c r="B22" s="28"/>
      <c r="C22" s="30"/>
      <c r="D22" s="30"/>
      <c r="E22" s="30"/>
      <c r="F22" s="32" t="s">
        <v>109</v>
      </c>
      <c r="G22" s="38" t="s">
        <v>115</v>
      </c>
      <c r="H22" s="38" t="s">
        <v>594</v>
      </c>
      <c r="I22" s="38"/>
      <c r="J22" s="38" t="s">
        <v>199</v>
      </c>
      <c r="K22" s="77">
        <v>1</v>
      </c>
    </row>
    <row r="23" s="53" customFormat="1" ht="51.95" customHeight="1" spans="1:11">
      <c r="A23" s="66">
        <v>4</v>
      </c>
      <c r="B23" s="36" t="s">
        <v>4458</v>
      </c>
      <c r="C23" s="29" t="s">
        <v>4459</v>
      </c>
      <c r="D23" s="29"/>
      <c r="E23" s="37">
        <v>40</v>
      </c>
      <c r="F23" s="32" t="s">
        <v>109</v>
      </c>
      <c r="G23" s="38" t="s">
        <v>110</v>
      </c>
      <c r="H23" s="38" t="s">
        <v>796</v>
      </c>
      <c r="I23" s="38"/>
      <c r="J23" s="38" t="s">
        <v>264</v>
      </c>
      <c r="K23" s="77" t="s">
        <v>4460</v>
      </c>
    </row>
    <row r="24" s="53" customFormat="1" ht="51.95" customHeight="1" spans="1:11">
      <c r="A24" s="69"/>
      <c r="B24" s="28"/>
      <c r="C24" s="30"/>
      <c r="D24" s="30"/>
      <c r="E24" s="30"/>
      <c r="F24" s="32" t="s">
        <v>109</v>
      </c>
      <c r="G24" s="32" t="s">
        <v>115</v>
      </c>
      <c r="H24" s="38" t="s">
        <v>365</v>
      </c>
      <c r="I24" s="38"/>
      <c r="J24" s="38" t="s">
        <v>107</v>
      </c>
      <c r="K24" s="38" t="s">
        <v>366</v>
      </c>
    </row>
    <row r="25" s="53" customFormat="1" ht="51.95" customHeight="1" spans="1:11">
      <c r="A25" s="66">
        <v>5</v>
      </c>
      <c r="B25" s="46" t="s">
        <v>4461</v>
      </c>
      <c r="C25" s="32" t="s">
        <v>4462</v>
      </c>
      <c r="D25" s="32"/>
      <c r="E25" s="205">
        <v>10</v>
      </c>
      <c r="F25" s="32" t="s">
        <v>109</v>
      </c>
      <c r="G25" s="38" t="s">
        <v>110</v>
      </c>
      <c r="H25" s="38" t="s">
        <v>4463</v>
      </c>
      <c r="I25" s="38"/>
      <c r="J25" s="38" t="s">
        <v>264</v>
      </c>
      <c r="K25" s="77" t="s">
        <v>2344</v>
      </c>
    </row>
    <row r="26" s="53" customFormat="1" ht="51.95" customHeight="1" spans="1:11">
      <c r="A26" s="69"/>
      <c r="B26" s="46"/>
      <c r="C26" s="32"/>
      <c r="D26" s="32"/>
      <c r="E26" s="32"/>
      <c r="F26" s="32" t="s">
        <v>321</v>
      </c>
      <c r="G26" s="38" t="s">
        <v>220</v>
      </c>
      <c r="H26" s="38" t="s">
        <v>1694</v>
      </c>
      <c r="I26" s="38"/>
      <c r="J26" s="38" t="s">
        <v>264</v>
      </c>
      <c r="K26" s="77">
        <v>0.95</v>
      </c>
    </row>
    <row r="27" s="53" customFormat="1" ht="51.95" customHeight="1" spans="1:11">
      <c r="A27" s="66">
        <v>6</v>
      </c>
      <c r="B27" s="46" t="s">
        <v>4464</v>
      </c>
      <c r="C27" s="32" t="s">
        <v>4465</v>
      </c>
      <c r="D27" s="32"/>
      <c r="E27" s="205">
        <v>20</v>
      </c>
      <c r="F27" s="38" t="s">
        <v>109</v>
      </c>
      <c r="G27" s="38" t="s">
        <v>113</v>
      </c>
      <c r="H27" s="38" t="s">
        <v>989</v>
      </c>
      <c r="I27" s="38"/>
      <c r="J27" s="38" t="s">
        <v>199</v>
      </c>
      <c r="K27" s="77">
        <v>1</v>
      </c>
    </row>
    <row r="28" s="53" customFormat="1" ht="51.95" customHeight="1" spans="1:11">
      <c r="A28" s="69"/>
      <c r="B28" s="46"/>
      <c r="C28" s="32"/>
      <c r="D28" s="32"/>
      <c r="E28" s="32"/>
      <c r="F28" s="38" t="s">
        <v>109</v>
      </c>
      <c r="G28" s="38" t="s">
        <v>115</v>
      </c>
      <c r="H28" s="38" t="s">
        <v>594</v>
      </c>
      <c r="I28" s="38"/>
      <c r="J28" s="38" t="s">
        <v>199</v>
      </c>
      <c r="K28" s="77">
        <v>1</v>
      </c>
    </row>
    <row r="29" s="53" customFormat="1" ht="107.25" customHeight="1" spans="1:11">
      <c r="A29" s="66">
        <v>7</v>
      </c>
      <c r="B29" s="36" t="s">
        <v>4466</v>
      </c>
      <c r="C29" s="29" t="s">
        <v>4467</v>
      </c>
      <c r="D29" s="29"/>
      <c r="E29" s="37">
        <v>5</v>
      </c>
      <c r="F29" s="32" t="s">
        <v>109</v>
      </c>
      <c r="G29" s="38" t="s">
        <v>113</v>
      </c>
      <c r="H29" s="38" t="s">
        <v>989</v>
      </c>
      <c r="I29" s="38"/>
      <c r="J29" s="38" t="s">
        <v>199</v>
      </c>
      <c r="K29" s="77">
        <v>1</v>
      </c>
    </row>
    <row r="30" s="53" customFormat="1" ht="107.25" customHeight="1" spans="1:11">
      <c r="A30" s="69"/>
      <c r="B30" s="34"/>
      <c r="C30" s="35"/>
      <c r="D30" s="35"/>
      <c r="E30" s="35"/>
      <c r="F30" s="32" t="s">
        <v>109</v>
      </c>
      <c r="G30" s="38" t="s">
        <v>113</v>
      </c>
      <c r="H30" s="38" t="s">
        <v>594</v>
      </c>
      <c r="I30" s="38"/>
      <c r="J30" s="38" t="s">
        <v>199</v>
      </c>
      <c r="K30" s="77">
        <v>1</v>
      </c>
    </row>
    <row r="31" s="53" customFormat="1" ht="90" customHeight="1" spans="1:11">
      <c r="A31" s="69">
        <v>8</v>
      </c>
      <c r="B31" s="34" t="s">
        <v>458</v>
      </c>
      <c r="C31" s="35" t="s">
        <v>4468</v>
      </c>
      <c r="D31" s="35" t="s">
        <v>4469</v>
      </c>
      <c r="E31" s="337">
        <v>0.36</v>
      </c>
      <c r="F31" s="32" t="s">
        <v>109</v>
      </c>
      <c r="G31" s="38" t="s">
        <v>115</v>
      </c>
      <c r="H31" s="38" t="s">
        <v>594</v>
      </c>
      <c r="I31" s="38"/>
      <c r="J31" s="38" t="s">
        <v>199</v>
      </c>
      <c r="K31" s="77">
        <v>1</v>
      </c>
    </row>
    <row r="32" s="53" customFormat="1" ht="90" customHeight="1" spans="1:11">
      <c r="A32" s="69">
        <v>9</v>
      </c>
      <c r="B32" s="34" t="s">
        <v>462</v>
      </c>
      <c r="C32" s="35" t="s">
        <v>4470</v>
      </c>
      <c r="D32" s="35" t="s">
        <v>4469</v>
      </c>
      <c r="E32" s="337">
        <v>0.3</v>
      </c>
      <c r="F32" s="32" t="s">
        <v>321</v>
      </c>
      <c r="G32" s="38" t="s">
        <v>220</v>
      </c>
      <c r="H32" s="38" t="s">
        <v>1694</v>
      </c>
      <c r="I32" s="38"/>
      <c r="J32" s="38" t="s">
        <v>112</v>
      </c>
      <c r="K32" s="77">
        <v>0.85</v>
      </c>
    </row>
  </sheetData>
  <mergeCells count="5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2"/>
    <mergeCell ref="A23:A24"/>
    <mergeCell ref="A25:A26"/>
    <mergeCell ref="A27:A28"/>
    <mergeCell ref="A29:A30"/>
    <mergeCell ref="B9:B10"/>
    <mergeCell ref="B11:B15"/>
    <mergeCell ref="B16:B20"/>
    <mergeCell ref="B21:B22"/>
    <mergeCell ref="B23:B24"/>
    <mergeCell ref="B25:B26"/>
    <mergeCell ref="B27:B28"/>
    <mergeCell ref="B29:B30"/>
    <mergeCell ref="C9:C10"/>
    <mergeCell ref="C11:C15"/>
    <mergeCell ref="C16:C20"/>
    <mergeCell ref="C21:C22"/>
    <mergeCell ref="C23:C24"/>
    <mergeCell ref="C25:C26"/>
    <mergeCell ref="C27:C28"/>
    <mergeCell ref="C29:C30"/>
    <mergeCell ref="D9:D10"/>
    <mergeCell ref="D11:D15"/>
    <mergeCell ref="D16:D20"/>
    <mergeCell ref="D21:D22"/>
    <mergeCell ref="D23:D24"/>
    <mergeCell ref="D25:D26"/>
    <mergeCell ref="D27:D28"/>
    <mergeCell ref="D29:D30"/>
    <mergeCell ref="E9:E10"/>
    <mergeCell ref="E11:E15"/>
    <mergeCell ref="E16:E20"/>
    <mergeCell ref="E21:E22"/>
    <mergeCell ref="E23:E24"/>
    <mergeCell ref="E25:E26"/>
    <mergeCell ref="E27:E28"/>
    <mergeCell ref="E29:E30"/>
    <mergeCell ref="I9:I10"/>
    <mergeCell ref="J9:J10"/>
    <mergeCell ref="K9:K10"/>
  </mergeCells>
  <pageMargins left="0.75" right="0.75" top="1" bottom="1" header="0.5" footer="0.5"/>
  <pageSetup paperSize="9" scale="73" fitToHeight="0"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2"/>
  <sheetViews>
    <sheetView zoomScale="55" zoomScaleNormal="55" topLeftCell="A3" workbookViewId="0">
      <selection activeCell="C58" sqref="C58:C62"/>
    </sheetView>
  </sheetViews>
  <sheetFormatPr defaultColWidth="9" defaultRowHeight="16.5"/>
  <cols>
    <col min="1" max="1" width="12.1333333333333" style="52" customWidth="1"/>
    <col min="2" max="2" width="30.1333333333333" style="52" customWidth="1"/>
    <col min="3" max="3" width="52.4916666666667" style="52" customWidth="1"/>
    <col min="4" max="4" width="18.4" style="52" customWidth="1"/>
    <col min="5" max="5" width="15.45" style="52" customWidth="1"/>
    <col min="6" max="6" width="20.5" style="52" customWidth="1"/>
    <col min="7" max="7" width="18.8833333333333" style="54" customWidth="1"/>
    <col min="8" max="8" width="43.5" style="52" customWidth="1"/>
    <col min="9" max="9" width="12" style="52" customWidth="1"/>
    <col min="10" max="10" width="10.3833333333333" style="52" customWidth="1"/>
    <col min="11" max="11" width="26.5" style="52" customWidth="1"/>
    <col min="12" max="16384" width="9" style="52"/>
  </cols>
  <sheetData>
    <row r="1" s="52" customFormat="1" ht="34.9" customHeight="1" spans="1:7">
      <c r="A1" s="55"/>
      <c r="G1" s="54"/>
    </row>
    <row r="2" s="52" customFormat="1" ht="65.1" customHeight="1" spans="1:11">
      <c r="A2" s="56" t="s">
        <v>72</v>
      </c>
      <c r="B2" s="56"/>
      <c r="C2" s="56"/>
      <c r="D2" s="56"/>
      <c r="E2" s="56"/>
      <c r="F2" s="56"/>
      <c r="G2" s="57"/>
      <c r="H2" s="56"/>
      <c r="I2" s="56"/>
      <c r="J2" s="56"/>
      <c r="K2" s="56"/>
    </row>
    <row r="3" s="2" customFormat="1" ht="69" customHeight="1" spans="1:11">
      <c r="A3" s="295" t="s">
        <v>73</v>
      </c>
      <c r="B3" s="296" t="s">
        <v>4471</v>
      </c>
      <c r="C3" s="296"/>
      <c r="D3" s="296"/>
      <c r="E3" s="296"/>
      <c r="F3" s="296" t="s">
        <v>75</v>
      </c>
      <c r="G3" s="297" t="s">
        <v>4472</v>
      </c>
      <c r="H3" s="297"/>
      <c r="I3" s="297"/>
      <c r="J3" s="297"/>
      <c r="K3" s="330"/>
    </row>
    <row r="4" s="2" customFormat="1" ht="69" customHeight="1" spans="1:11">
      <c r="A4" s="295" t="s">
        <v>76</v>
      </c>
      <c r="B4" s="296" t="s">
        <v>77</v>
      </c>
      <c r="C4" s="298">
        <v>13</v>
      </c>
      <c r="D4" s="299"/>
      <c r="E4" s="300"/>
      <c r="F4" s="296" t="s">
        <v>78</v>
      </c>
      <c r="G4" s="297"/>
      <c r="H4" s="297"/>
      <c r="I4" s="297"/>
      <c r="J4" s="297"/>
      <c r="K4" s="330"/>
    </row>
    <row r="5" s="2" customFormat="1" ht="66.95" customHeight="1" spans="1:11">
      <c r="A5" s="295" t="s">
        <v>79</v>
      </c>
      <c r="B5" s="295" t="s">
        <v>80</v>
      </c>
      <c r="C5" s="295" t="s">
        <v>81</v>
      </c>
      <c r="D5" s="295"/>
      <c r="E5" s="295"/>
      <c r="F5" s="295" t="s">
        <v>82</v>
      </c>
      <c r="G5" s="301" t="s">
        <v>81</v>
      </c>
      <c r="H5" s="301"/>
      <c r="I5" s="301"/>
      <c r="J5" s="301"/>
      <c r="K5" s="331"/>
    </row>
    <row r="6" s="2" customFormat="1" ht="66.95" customHeight="1" spans="1:11">
      <c r="A6" s="295"/>
      <c r="B6" s="295" t="s">
        <v>83</v>
      </c>
      <c r="C6" s="295">
        <f>452.96</f>
        <v>452.96</v>
      </c>
      <c r="D6" s="295"/>
      <c r="E6" s="295"/>
      <c r="F6" s="295" t="s">
        <v>84</v>
      </c>
      <c r="G6" s="301">
        <f>C6+C7</f>
        <v>14020.78</v>
      </c>
      <c r="H6" s="301"/>
      <c r="I6" s="301"/>
      <c r="J6" s="301"/>
      <c r="K6" s="331"/>
    </row>
    <row r="7" s="2" customFormat="1" ht="66.95" customHeight="1" spans="1:11">
      <c r="A7" s="302"/>
      <c r="B7" s="303" t="s">
        <v>85</v>
      </c>
      <c r="C7" s="295">
        <v>13567.82</v>
      </c>
      <c r="D7" s="295"/>
      <c r="E7" s="295"/>
      <c r="F7" s="295" t="s">
        <v>86</v>
      </c>
      <c r="G7" s="301">
        <v>0</v>
      </c>
      <c r="H7" s="301"/>
      <c r="I7" s="301"/>
      <c r="J7" s="301"/>
      <c r="K7" s="331"/>
    </row>
    <row r="8" s="53" customFormat="1" ht="216" customHeight="1" spans="1:11">
      <c r="A8" s="304" t="s">
        <v>87</v>
      </c>
      <c r="B8" s="101" t="s">
        <v>4473</v>
      </c>
      <c r="C8" s="145"/>
      <c r="D8" s="145"/>
      <c r="E8" s="145"/>
      <c r="F8" s="145"/>
      <c r="G8" s="145"/>
      <c r="H8" s="145"/>
      <c r="I8" s="145"/>
      <c r="J8" s="145"/>
      <c r="K8" s="146"/>
    </row>
    <row r="9" s="53" customFormat="1" ht="51" customHeight="1" spans="1:11">
      <c r="A9" s="295" t="s">
        <v>1</v>
      </c>
      <c r="B9" s="303" t="s">
        <v>4474</v>
      </c>
      <c r="C9" s="303" t="s">
        <v>90</v>
      </c>
      <c r="D9" s="303" t="s">
        <v>91</v>
      </c>
      <c r="E9" s="303" t="s">
        <v>92</v>
      </c>
      <c r="F9" s="305" t="s">
        <v>93</v>
      </c>
      <c r="G9" s="306"/>
      <c r="H9" s="307"/>
      <c r="I9" s="303" t="s">
        <v>94</v>
      </c>
      <c r="J9" s="312" t="s">
        <v>95</v>
      </c>
      <c r="K9" s="303" t="s">
        <v>96</v>
      </c>
    </row>
    <row r="10" s="53" customFormat="1" ht="51" customHeight="1" spans="1:11">
      <c r="A10" s="295"/>
      <c r="B10" s="303"/>
      <c r="C10" s="303"/>
      <c r="D10" s="303"/>
      <c r="E10" s="303"/>
      <c r="F10" s="308" t="s">
        <v>97</v>
      </c>
      <c r="G10" s="308" t="s">
        <v>98</v>
      </c>
      <c r="H10" s="308" t="s">
        <v>99</v>
      </c>
      <c r="I10" s="303"/>
      <c r="J10" s="320"/>
      <c r="K10" s="303"/>
    </row>
    <row r="11" s="53" customFormat="1" ht="27" customHeight="1" spans="1:11">
      <c r="A11" s="309">
        <v>1</v>
      </c>
      <c r="B11" s="310" t="s">
        <v>4475</v>
      </c>
      <c r="C11" s="311" t="s">
        <v>4476</v>
      </c>
      <c r="D11" s="312"/>
      <c r="E11" s="44">
        <v>18</v>
      </c>
      <c r="F11" s="35" t="s">
        <v>103</v>
      </c>
      <c r="G11" s="216" t="s">
        <v>104</v>
      </c>
      <c r="H11" s="308" t="s">
        <v>4477</v>
      </c>
      <c r="I11" s="27" t="s">
        <v>106</v>
      </c>
      <c r="J11" s="48" t="s">
        <v>107</v>
      </c>
      <c r="K11" s="308" t="s">
        <v>3344</v>
      </c>
    </row>
    <row r="12" s="53" customFormat="1" ht="27.25" customHeight="1" spans="1:11">
      <c r="A12" s="313"/>
      <c r="B12" s="314"/>
      <c r="C12" s="315"/>
      <c r="D12" s="316"/>
      <c r="E12" s="317"/>
      <c r="F12" s="32" t="s">
        <v>109</v>
      </c>
      <c r="G12" s="38" t="s">
        <v>110</v>
      </c>
      <c r="H12" s="308" t="s">
        <v>607</v>
      </c>
      <c r="I12" s="27" t="s">
        <v>106</v>
      </c>
      <c r="J12" s="320" t="s">
        <v>199</v>
      </c>
      <c r="K12" s="332">
        <v>1</v>
      </c>
    </row>
    <row r="13" s="53" customFormat="1" ht="27.25" customHeight="1" spans="1:11">
      <c r="A13" s="313"/>
      <c r="B13" s="314"/>
      <c r="C13" s="315"/>
      <c r="D13" s="316"/>
      <c r="E13" s="317"/>
      <c r="F13" s="32" t="s">
        <v>109</v>
      </c>
      <c r="G13" s="38" t="s">
        <v>113</v>
      </c>
      <c r="H13" s="308" t="s">
        <v>239</v>
      </c>
      <c r="I13" s="27" t="s">
        <v>106</v>
      </c>
      <c r="J13" s="320" t="s">
        <v>199</v>
      </c>
      <c r="K13" s="332">
        <v>1</v>
      </c>
    </row>
    <row r="14" s="53" customFormat="1" ht="27.25" customHeight="1" spans="1:11">
      <c r="A14" s="313"/>
      <c r="B14" s="318"/>
      <c r="C14" s="319"/>
      <c r="D14" s="320"/>
      <c r="E14" s="45"/>
      <c r="F14" s="32" t="s">
        <v>117</v>
      </c>
      <c r="G14" s="27" t="s">
        <v>118</v>
      </c>
      <c r="H14" s="27" t="s">
        <v>563</v>
      </c>
      <c r="I14" s="27" t="s">
        <v>106</v>
      </c>
      <c r="J14" s="38" t="s">
        <v>112</v>
      </c>
      <c r="K14" s="77">
        <v>0.95</v>
      </c>
    </row>
    <row r="15" s="53" customFormat="1" ht="27.25" customHeight="1" spans="1:11">
      <c r="A15" s="66">
        <v>2</v>
      </c>
      <c r="B15" s="241" t="s">
        <v>4478</v>
      </c>
      <c r="C15" s="241" t="s">
        <v>4478</v>
      </c>
      <c r="D15" s="44"/>
      <c r="E15" s="44">
        <v>6</v>
      </c>
      <c r="F15" s="32" t="s">
        <v>103</v>
      </c>
      <c r="G15" s="38" t="s">
        <v>104</v>
      </c>
      <c r="H15" s="38" t="s">
        <v>4479</v>
      </c>
      <c r="I15" s="27" t="s">
        <v>106</v>
      </c>
      <c r="J15" s="48" t="s">
        <v>107</v>
      </c>
      <c r="K15" s="38" t="s">
        <v>2465</v>
      </c>
    </row>
    <row r="16" s="53" customFormat="1" ht="27.25" customHeight="1" spans="1:11">
      <c r="A16" s="70"/>
      <c r="B16" s="243"/>
      <c r="C16" s="243"/>
      <c r="D16" s="317"/>
      <c r="E16" s="317"/>
      <c r="F16" s="32" t="s">
        <v>109</v>
      </c>
      <c r="G16" s="38" t="s">
        <v>115</v>
      </c>
      <c r="H16" s="308" t="s">
        <v>4480</v>
      </c>
      <c r="I16" s="27" t="s">
        <v>106</v>
      </c>
      <c r="J16" s="320" t="s">
        <v>199</v>
      </c>
      <c r="K16" s="308" t="s">
        <v>634</v>
      </c>
    </row>
    <row r="17" s="53" customFormat="1" ht="27.25" customHeight="1" spans="1:11">
      <c r="A17" s="70"/>
      <c r="B17" s="243"/>
      <c r="C17" s="243"/>
      <c r="D17" s="317"/>
      <c r="E17" s="317"/>
      <c r="F17" s="32" t="s">
        <v>109</v>
      </c>
      <c r="G17" s="38" t="s">
        <v>113</v>
      </c>
      <c r="H17" s="308" t="s">
        <v>4481</v>
      </c>
      <c r="I17" s="27" t="s">
        <v>106</v>
      </c>
      <c r="J17" s="48" t="s">
        <v>112</v>
      </c>
      <c r="K17" s="77">
        <v>0.9</v>
      </c>
    </row>
    <row r="18" s="53" customFormat="1" ht="27.25" customHeight="1" spans="1:11">
      <c r="A18" s="70"/>
      <c r="B18" s="245"/>
      <c r="C18" s="245"/>
      <c r="D18" s="45"/>
      <c r="E18" s="45"/>
      <c r="F18" s="32" t="s">
        <v>117</v>
      </c>
      <c r="G18" s="27" t="s">
        <v>118</v>
      </c>
      <c r="H18" s="27" t="s">
        <v>367</v>
      </c>
      <c r="I18" s="27" t="s">
        <v>106</v>
      </c>
      <c r="J18" s="320" t="s">
        <v>199</v>
      </c>
      <c r="K18" s="332">
        <v>1</v>
      </c>
    </row>
    <row r="19" s="53" customFormat="1" ht="27.25" customHeight="1" spans="1:11">
      <c r="A19" s="66">
        <v>3</v>
      </c>
      <c r="B19" s="241" t="s">
        <v>4482</v>
      </c>
      <c r="C19" s="241" t="s">
        <v>4483</v>
      </c>
      <c r="D19" s="44"/>
      <c r="E19" s="44">
        <v>42</v>
      </c>
      <c r="F19" s="32" t="s">
        <v>109</v>
      </c>
      <c r="G19" s="38" t="s">
        <v>103</v>
      </c>
      <c r="H19" s="308" t="s">
        <v>4484</v>
      </c>
      <c r="I19" s="27" t="s">
        <v>106</v>
      </c>
      <c r="J19" s="48" t="s">
        <v>107</v>
      </c>
      <c r="K19" s="308" t="s">
        <v>4485</v>
      </c>
    </row>
    <row r="20" s="53" customFormat="1" ht="27.25" customHeight="1" spans="1:11">
      <c r="A20" s="70"/>
      <c r="B20" s="243"/>
      <c r="C20" s="243"/>
      <c r="D20" s="317"/>
      <c r="E20" s="317"/>
      <c r="F20" s="32" t="s">
        <v>109</v>
      </c>
      <c r="G20" s="38" t="s">
        <v>113</v>
      </c>
      <c r="H20" s="308" t="s">
        <v>4486</v>
      </c>
      <c r="I20" s="27" t="s">
        <v>106</v>
      </c>
      <c r="J20" s="320" t="s">
        <v>199</v>
      </c>
      <c r="K20" s="308" t="s">
        <v>4487</v>
      </c>
    </row>
    <row r="21" s="53" customFormat="1" ht="27.25" customHeight="1" spans="1:11">
      <c r="A21" s="70"/>
      <c r="B21" s="243"/>
      <c r="C21" s="243"/>
      <c r="D21" s="317"/>
      <c r="E21" s="317"/>
      <c r="F21" s="32" t="s">
        <v>109</v>
      </c>
      <c r="G21" s="38" t="s">
        <v>110</v>
      </c>
      <c r="H21" s="308" t="s">
        <v>4488</v>
      </c>
      <c r="I21" s="27" t="s">
        <v>106</v>
      </c>
      <c r="J21" s="320" t="s">
        <v>199</v>
      </c>
      <c r="K21" s="308" t="s">
        <v>4487</v>
      </c>
    </row>
    <row r="22" s="53" customFormat="1" ht="27.25" customHeight="1" spans="1:11">
      <c r="A22" s="70"/>
      <c r="B22" s="243"/>
      <c r="C22" s="243"/>
      <c r="D22" s="317"/>
      <c r="E22" s="317"/>
      <c r="F22" s="32" t="s">
        <v>117</v>
      </c>
      <c r="G22" s="38" t="s">
        <v>118</v>
      </c>
      <c r="H22" s="308" t="s">
        <v>4489</v>
      </c>
      <c r="I22" s="27" t="s">
        <v>106</v>
      </c>
      <c r="J22" s="320" t="s">
        <v>199</v>
      </c>
      <c r="K22" s="308" t="s">
        <v>4490</v>
      </c>
    </row>
    <row r="23" s="53" customFormat="1" ht="27.25" customHeight="1" spans="1:11">
      <c r="A23" s="66">
        <v>4</v>
      </c>
      <c r="B23" s="241" t="s">
        <v>4491</v>
      </c>
      <c r="C23" s="241" t="s">
        <v>4492</v>
      </c>
      <c r="D23" s="44"/>
      <c r="E23" s="44">
        <v>100</v>
      </c>
      <c r="F23" s="35" t="s">
        <v>103</v>
      </c>
      <c r="G23" s="216" t="s">
        <v>104</v>
      </c>
      <c r="H23" s="308" t="s">
        <v>4477</v>
      </c>
      <c r="I23" s="27" t="s">
        <v>106</v>
      </c>
      <c r="J23" s="48" t="s">
        <v>107</v>
      </c>
      <c r="K23" s="308" t="s">
        <v>253</v>
      </c>
    </row>
    <row r="24" s="53" customFormat="1" ht="27.25" customHeight="1" spans="1:11">
      <c r="A24" s="70"/>
      <c r="B24" s="243"/>
      <c r="C24" s="243"/>
      <c r="D24" s="317"/>
      <c r="E24" s="317"/>
      <c r="F24" s="32" t="s">
        <v>109</v>
      </c>
      <c r="G24" s="38" t="s">
        <v>103</v>
      </c>
      <c r="H24" s="308" t="s">
        <v>4493</v>
      </c>
      <c r="I24" s="27" t="s">
        <v>106</v>
      </c>
      <c r="J24" s="320"/>
      <c r="K24" s="308" t="s">
        <v>1792</v>
      </c>
    </row>
    <row r="25" s="53" customFormat="1" ht="27.25" customHeight="1" spans="1:11">
      <c r="A25" s="70"/>
      <c r="B25" s="243"/>
      <c r="C25" s="243"/>
      <c r="D25" s="317"/>
      <c r="E25" s="317"/>
      <c r="F25" s="32" t="s">
        <v>109</v>
      </c>
      <c r="G25" s="38" t="s">
        <v>115</v>
      </c>
      <c r="H25" s="308" t="s">
        <v>4494</v>
      </c>
      <c r="I25" s="27" t="s">
        <v>106</v>
      </c>
      <c r="J25" s="320"/>
      <c r="K25" s="308" t="s">
        <v>1792</v>
      </c>
    </row>
    <row r="26" s="53" customFormat="1" ht="27.25" customHeight="1" spans="1:11">
      <c r="A26" s="70"/>
      <c r="B26" s="243"/>
      <c r="C26" s="243"/>
      <c r="D26" s="317"/>
      <c r="E26" s="317"/>
      <c r="F26" s="32" t="s">
        <v>109</v>
      </c>
      <c r="G26" s="38" t="s">
        <v>110</v>
      </c>
      <c r="H26" s="308" t="s">
        <v>4495</v>
      </c>
      <c r="I26" s="27" t="s">
        <v>106</v>
      </c>
      <c r="J26" s="320" t="s">
        <v>199</v>
      </c>
      <c r="K26" s="308" t="s">
        <v>4496</v>
      </c>
    </row>
    <row r="27" s="53" customFormat="1" ht="27.25" customHeight="1" spans="1:11">
      <c r="A27" s="70"/>
      <c r="B27" s="245"/>
      <c r="C27" s="245"/>
      <c r="D27" s="45"/>
      <c r="E27" s="45"/>
      <c r="F27" s="32" t="s">
        <v>117</v>
      </c>
      <c r="G27" s="38" t="s">
        <v>611</v>
      </c>
      <c r="H27" s="308" t="s">
        <v>4497</v>
      </c>
      <c r="I27" s="27" t="s">
        <v>106</v>
      </c>
      <c r="J27" s="320" t="s">
        <v>199</v>
      </c>
      <c r="K27" s="332">
        <v>1</v>
      </c>
    </row>
    <row r="28" s="53" customFormat="1" ht="27.25" customHeight="1" spans="1:11">
      <c r="A28" s="66">
        <v>5</v>
      </c>
      <c r="B28" s="28" t="s">
        <v>4498</v>
      </c>
      <c r="C28" s="30" t="s">
        <v>4499</v>
      </c>
      <c r="D28" s="30"/>
      <c r="E28" s="321">
        <v>1200</v>
      </c>
      <c r="F28" s="32" t="s">
        <v>109</v>
      </c>
      <c r="G28" s="38" t="s">
        <v>113</v>
      </c>
      <c r="H28" s="38" t="s">
        <v>4481</v>
      </c>
      <c r="I28" s="38" t="s">
        <v>106</v>
      </c>
      <c r="J28" s="48" t="s">
        <v>112</v>
      </c>
      <c r="K28" s="77">
        <v>0.9</v>
      </c>
    </row>
    <row r="29" s="53" customFormat="1" ht="27.25" customHeight="1" spans="1:11">
      <c r="A29" s="70"/>
      <c r="B29" s="28"/>
      <c r="C29" s="30"/>
      <c r="D29" s="30"/>
      <c r="E29" s="322"/>
      <c r="F29" s="32" t="s">
        <v>109</v>
      </c>
      <c r="G29" s="38" t="s">
        <v>113</v>
      </c>
      <c r="H29" s="38" t="s">
        <v>4500</v>
      </c>
      <c r="I29" s="38" t="s">
        <v>106</v>
      </c>
      <c r="J29" s="38" t="s">
        <v>199</v>
      </c>
      <c r="K29" s="77">
        <v>1</v>
      </c>
    </row>
    <row r="30" s="53" customFormat="1" ht="27.25" customHeight="1" spans="1:11">
      <c r="A30" s="70"/>
      <c r="B30" s="28"/>
      <c r="C30" s="30"/>
      <c r="D30" s="30"/>
      <c r="E30" s="322"/>
      <c r="F30" s="32" t="s">
        <v>109</v>
      </c>
      <c r="G30" s="38" t="s">
        <v>110</v>
      </c>
      <c r="H30" s="38" t="s">
        <v>4501</v>
      </c>
      <c r="I30" s="38" t="s">
        <v>106</v>
      </c>
      <c r="J30" s="38" t="s">
        <v>112</v>
      </c>
      <c r="K30" s="77">
        <v>0.9</v>
      </c>
    </row>
    <row r="31" s="53" customFormat="1" ht="27.25" customHeight="1" spans="1:11">
      <c r="A31" s="70"/>
      <c r="B31" s="28"/>
      <c r="C31" s="30"/>
      <c r="D31" s="30"/>
      <c r="E31" s="322"/>
      <c r="F31" s="32" t="s">
        <v>117</v>
      </c>
      <c r="G31" s="38" t="s">
        <v>4502</v>
      </c>
      <c r="H31" s="38" t="s">
        <v>4503</v>
      </c>
      <c r="I31" s="38" t="s">
        <v>106</v>
      </c>
      <c r="J31" s="48" t="s">
        <v>112</v>
      </c>
      <c r="K31" s="38" t="s">
        <v>4504</v>
      </c>
    </row>
    <row r="32" s="53" customFormat="1" ht="27.25" customHeight="1" spans="1:11">
      <c r="A32" s="70"/>
      <c r="B32" s="28"/>
      <c r="C32" s="30"/>
      <c r="D32" s="30"/>
      <c r="E32" s="322"/>
      <c r="F32" s="35" t="s">
        <v>103</v>
      </c>
      <c r="G32" s="216" t="s">
        <v>104</v>
      </c>
      <c r="H32" s="216" t="s">
        <v>4505</v>
      </c>
      <c r="I32" s="216" t="s">
        <v>106</v>
      </c>
      <c r="J32" s="216" t="s">
        <v>107</v>
      </c>
      <c r="K32" s="216" t="s">
        <v>632</v>
      </c>
    </row>
    <row r="33" s="53" customFormat="1" ht="27.25" customHeight="1" spans="1:11">
      <c r="A33" s="66">
        <v>6</v>
      </c>
      <c r="B33" s="36" t="s">
        <v>4506</v>
      </c>
      <c r="C33" s="29" t="s">
        <v>4507</v>
      </c>
      <c r="D33" s="29"/>
      <c r="E33" s="323">
        <v>200</v>
      </c>
      <c r="F33" s="32" t="s">
        <v>109</v>
      </c>
      <c r="G33" s="38" t="s">
        <v>110</v>
      </c>
      <c r="H33" s="38" t="s">
        <v>4508</v>
      </c>
      <c r="I33" s="38" t="s">
        <v>106</v>
      </c>
      <c r="J33" s="48" t="s">
        <v>107</v>
      </c>
      <c r="K33" s="38" t="s">
        <v>4509</v>
      </c>
    </row>
    <row r="34" s="53" customFormat="1" ht="27.25" customHeight="1" spans="1:11">
      <c r="A34" s="70"/>
      <c r="B34" s="28"/>
      <c r="C34" s="30"/>
      <c r="D34" s="30"/>
      <c r="E34" s="322"/>
      <c r="F34" s="32" t="s">
        <v>109</v>
      </c>
      <c r="G34" s="38" t="s">
        <v>110</v>
      </c>
      <c r="H34" s="38" t="s">
        <v>4510</v>
      </c>
      <c r="I34" s="38" t="s">
        <v>106</v>
      </c>
      <c r="J34" s="48" t="s">
        <v>199</v>
      </c>
      <c r="K34" s="38" t="s">
        <v>4511</v>
      </c>
    </row>
    <row r="35" s="53" customFormat="1" ht="27.25" customHeight="1" spans="1:11">
      <c r="A35" s="70"/>
      <c r="B35" s="28"/>
      <c r="C35" s="30"/>
      <c r="D35" s="30"/>
      <c r="E35" s="322"/>
      <c r="F35" s="32" t="s">
        <v>109</v>
      </c>
      <c r="G35" s="38" t="s">
        <v>113</v>
      </c>
      <c r="H35" s="38" t="s">
        <v>4512</v>
      </c>
      <c r="I35" s="38" t="s">
        <v>106</v>
      </c>
      <c r="J35" s="38" t="s">
        <v>112</v>
      </c>
      <c r="K35" s="77">
        <v>0.9</v>
      </c>
    </row>
    <row r="36" s="53" customFormat="1" ht="27.25" customHeight="1" spans="1:11">
      <c r="A36" s="70"/>
      <c r="B36" s="28"/>
      <c r="C36" s="30"/>
      <c r="D36" s="30"/>
      <c r="E36" s="322"/>
      <c r="F36" s="32" t="s">
        <v>117</v>
      </c>
      <c r="G36" s="38" t="s">
        <v>4502</v>
      </c>
      <c r="H36" s="38" t="s">
        <v>4513</v>
      </c>
      <c r="I36" s="38" t="s">
        <v>106</v>
      </c>
      <c r="J36" s="38" t="s">
        <v>112</v>
      </c>
      <c r="K36" s="38" t="s">
        <v>4514</v>
      </c>
    </row>
    <row r="37" s="53" customFormat="1" ht="27.25" customHeight="1" spans="1:11">
      <c r="A37" s="70"/>
      <c r="B37" s="28"/>
      <c r="C37" s="30"/>
      <c r="D37" s="30"/>
      <c r="E37" s="322"/>
      <c r="F37" s="32" t="s">
        <v>103</v>
      </c>
      <c r="G37" s="38" t="s">
        <v>104</v>
      </c>
      <c r="H37" s="38" t="s">
        <v>4479</v>
      </c>
      <c r="I37" s="38" t="s">
        <v>106</v>
      </c>
      <c r="J37" s="48" t="s">
        <v>107</v>
      </c>
      <c r="K37" s="38" t="s">
        <v>194</v>
      </c>
    </row>
    <row r="38" s="53" customFormat="1" ht="27.25" customHeight="1" spans="1:11">
      <c r="A38" s="66">
        <v>7</v>
      </c>
      <c r="B38" s="46" t="s">
        <v>4515</v>
      </c>
      <c r="C38" s="32" t="s">
        <v>4516</v>
      </c>
      <c r="D38" s="32"/>
      <c r="E38" s="324">
        <v>200</v>
      </c>
      <c r="F38" s="32" t="s">
        <v>109</v>
      </c>
      <c r="G38" s="38" t="s">
        <v>115</v>
      </c>
      <c r="H38" s="71" t="s">
        <v>206</v>
      </c>
      <c r="I38" s="78" t="s">
        <v>106</v>
      </c>
      <c r="J38" s="78" t="s">
        <v>112</v>
      </c>
      <c r="K38" s="77">
        <v>0.9</v>
      </c>
    </row>
    <row r="39" s="52" customFormat="1" ht="27.25" customHeight="1" spans="1:11">
      <c r="A39" s="70"/>
      <c r="B39" s="46"/>
      <c r="C39" s="32"/>
      <c r="D39" s="32"/>
      <c r="E39" s="325"/>
      <c r="F39" s="32" t="s">
        <v>109</v>
      </c>
      <c r="G39" s="38" t="s">
        <v>110</v>
      </c>
      <c r="H39" s="71" t="s">
        <v>4517</v>
      </c>
      <c r="I39" s="78" t="s">
        <v>106</v>
      </c>
      <c r="J39" s="48" t="s">
        <v>199</v>
      </c>
      <c r="K39" s="78" t="s">
        <v>4518</v>
      </c>
    </row>
    <row r="40" s="52" customFormat="1" ht="27.25" customHeight="1" spans="1:11">
      <c r="A40" s="70"/>
      <c r="B40" s="46"/>
      <c r="C40" s="32"/>
      <c r="D40" s="32"/>
      <c r="E40" s="325"/>
      <c r="F40" s="32" t="s">
        <v>109</v>
      </c>
      <c r="G40" s="38" t="s">
        <v>113</v>
      </c>
      <c r="H40" s="32" t="s">
        <v>2769</v>
      </c>
      <c r="I40" s="78" t="s">
        <v>106</v>
      </c>
      <c r="J40" s="78" t="s">
        <v>199</v>
      </c>
      <c r="K40" s="79">
        <v>1</v>
      </c>
    </row>
    <row r="41" s="52" customFormat="1" ht="27.25" customHeight="1" spans="1:11">
      <c r="A41" s="70"/>
      <c r="B41" s="46"/>
      <c r="C41" s="32"/>
      <c r="D41" s="32"/>
      <c r="E41" s="325"/>
      <c r="F41" s="32" t="s">
        <v>117</v>
      </c>
      <c r="G41" s="38" t="s">
        <v>118</v>
      </c>
      <c r="H41" s="32" t="s">
        <v>4519</v>
      </c>
      <c r="I41" s="78" t="s">
        <v>106</v>
      </c>
      <c r="J41" s="78" t="s">
        <v>112</v>
      </c>
      <c r="K41" s="79">
        <v>0.8</v>
      </c>
    </row>
    <row r="42" s="52" customFormat="1" ht="27.25" customHeight="1" spans="1:11">
      <c r="A42" s="70"/>
      <c r="B42" s="46"/>
      <c r="C42" s="32"/>
      <c r="D42" s="32"/>
      <c r="E42" s="325"/>
      <c r="F42" s="32" t="s">
        <v>103</v>
      </c>
      <c r="G42" s="38" t="s">
        <v>104</v>
      </c>
      <c r="H42" s="71" t="s">
        <v>4520</v>
      </c>
      <c r="I42" s="78" t="s">
        <v>106</v>
      </c>
      <c r="J42" s="78" t="s">
        <v>479</v>
      </c>
      <c r="K42" s="38" t="s">
        <v>4521</v>
      </c>
    </row>
    <row r="43" s="52" customFormat="1" ht="27.25" customHeight="1" spans="1:11">
      <c r="A43" s="66">
        <v>8</v>
      </c>
      <c r="B43" s="46" t="s">
        <v>4522</v>
      </c>
      <c r="C43" s="32" t="s">
        <v>4523</v>
      </c>
      <c r="D43" s="32"/>
      <c r="E43" s="324">
        <v>300</v>
      </c>
      <c r="F43" s="32" t="s">
        <v>109</v>
      </c>
      <c r="G43" s="38" t="s">
        <v>115</v>
      </c>
      <c r="H43" s="71" t="s">
        <v>4524</v>
      </c>
      <c r="I43" s="78" t="s">
        <v>106</v>
      </c>
      <c r="J43" s="78" t="s">
        <v>107</v>
      </c>
      <c r="K43" s="78" t="s">
        <v>1180</v>
      </c>
    </row>
    <row r="44" s="52" customFormat="1" ht="27.25" customHeight="1" spans="1:11">
      <c r="A44" s="70"/>
      <c r="B44" s="46"/>
      <c r="C44" s="32"/>
      <c r="D44" s="32"/>
      <c r="E44" s="325"/>
      <c r="F44" s="32" t="s">
        <v>109</v>
      </c>
      <c r="G44" s="38" t="s">
        <v>113</v>
      </c>
      <c r="H44" s="71" t="s">
        <v>4525</v>
      </c>
      <c r="I44" s="78" t="s">
        <v>106</v>
      </c>
      <c r="J44" s="78" t="s">
        <v>107</v>
      </c>
      <c r="K44" s="79">
        <v>0.6</v>
      </c>
    </row>
    <row r="45" s="52" customFormat="1" ht="27.25" customHeight="1" spans="1:11">
      <c r="A45" s="70"/>
      <c r="B45" s="46"/>
      <c r="C45" s="32"/>
      <c r="D45" s="32"/>
      <c r="E45" s="325"/>
      <c r="F45" s="32" t="s">
        <v>109</v>
      </c>
      <c r="G45" s="38" t="s">
        <v>110</v>
      </c>
      <c r="H45" s="71" t="s">
        <v>4526</v>
      </c>
      <c r="I45" s="78" t="s">
        <v>274</v>
      </c>
      <c r="J45" s="78" t="s">
        <v>107</v>
      </c>
      <c r="K45" s="79" t="s">
        <v>4527</v>
      </c>
    </row>
    <row r="46" s="52" customFormat="1" ht="27.25" customHeight="1" spans="1:11">
      <c r="A46" s="70"/>
      <c r="B46" s="46"/>
      <c r="C46" s="32"/>
      <c r="D46" s="32"/>
      <c r="E46" s="325"/>
      <c r="F46" s="32" t="s">
        <v>117</v>
      </c>
      <c r="G46" s="38" t="s">
        <v>4502</v>
      </c>
      <c r="H46" s="71" t="s">
        <v>4528</v>
      </c>
      <c r="I46" s="78" t="s">
        <v>106</v>
      </c>
      <c r="J46" s="78" t="s">
        <v>112</v>
      </c>
      <c r="K46" s="79">
        <v>1</v>
      </c>
    </row>
    <row r="47" s="52" customFormat="1" ht="27.25" customHeight="1" spans="1:11">
      <c r="A47" s="70"/>
      <c r="B47" s="153"/>
      <c r="C47" s="154"/>
      <c r="D47" s="154"/>
      <c r="E47" s="326"/>
      <c r="F47" s="32" t="s">
        <v>103</v>
      </c>
      <c r="G47" s="38" t="s">
        <v>104</v>
      </c>
      <c r="H47" s="71" t="s">
        <v>4529</v>
      </c>
      <c r="I47" s="78" t="s">
        <v>106</v>
      </c>
      <c r="J47" s="78" t="s">
        <v>107</v>
      </c>
      <c r="K47" s="78" t="s">
        <v>4530</v>
      </c>
    </row>
    <row r="48" s="53" customFormat="1" ht="27.25" customHeight="1" spans="1:11">
      <c r="A48" s="66">
        <v>9</v>
      </c>
      <c r="B48" s="241" t="s">
        <v>4531</v>
      </c>
      <c r="C48" s="241" t="s">
        <v>4532</v>
      </c>
      <c r="D48" s="241"/>
      <c r="E48" s="44">
        <v>79.82</v>
      </c>
      <c r="F48" s="32" t="s">
        <v>109</v>
      </c>
      <c r="G48" s="27" t="s">
        <v>110</v>
      </c>
      <c r="H48" s="27" t="s">
        <v>4533</v>
      </c>
      <c r="I48" s="27" t="s">
        <v>106</v>
      </c>
      <c r="J48" s="20" t="s">
        <v>199</v>
      </c>
      <c r="K48" s="77">
        <v>1</v>
      </c>
    </row>
    <row r="49" s="53" customFormat="1" ht="27.25" customHeight="1" spans="1:11">
      <c r="A49" s="70"/>
      <c r="B49" s="243"/>
      <c r="C49" s="243"/>
      <c r="D49" s="243"/>
      <c r="E49" s="317"/>
      <c r="F49" s="32" t="s">
        <v>109</v>
      </c>
      <c r="G49" s="27" t="s">
        <v>113</v>
      </c>
      <c r="H49" s="27" t="s">
        <v>239</v>
      </c>
      <c r="I49" s="27" t="s">
        <v>106</v>
      </c>
      <c r="J49" s="20" t="s">
        <v>199</v>
      </c>
      <c r="K49" s="77">
        <v>1</v>
      </c>
    </row>
    <row r="50" s="53" customFormat="1" ht="27.25" customHeight="1" spans="1:11">
      <c r="A50" s="70"/>
      <c r="B50" s="243"/>
      <c r="C50" s="243"/>
      <c r="D50" s="243"/>
      <c r="E50" s="317"/>
      <c r="F50" s="32" t="s">
        <v>109</v>
      </c>
      <c r="G50" s="27" t="s">
        <v>115</v>
      </c>
      <c r="H50" s="27" t="s">
        <v>4534</v>
      </c>
      <c r="I50" s="27" t="s">
        <v>106</v>
      </c>
      <c r="J50" s="20" t="s">
        <v>199</v>
      </c>
      <c r="K50" s="77">
        <v>1</v>
      </c>
    </row>
    <row r="51" s="53" customFormat="1" ht="27.25" customHeight="1" spans="1:11">
      <c r="A51" s="70"/>
      <c r="B51" s="243"/>
      <c r="C51" s="243"/>
      <c r="D51" s="243"/>
      <c r="E51" s="317"/>
      <c r="F51" s="32" t="s">
        <v>117</v>
      </c>
      <c r="G51" s="27" t="s">
        <v>118</v>
      </c>
      <c r="H51" s="27" t="s">
        <v>563</v>
      </c>
      <c r="I51" s="27" t="s">
        <v>106</v>
      </c>
      <c r="J51" s="38" t="s">
        <v>112</v>
      </c>
      <c r="K51" s="77">
        <v>0.95</v>
      </c>
    </row>
    <row r="52" s="53" customFormat="1" ht="27.25" customHeight="1" spans="1:11">
      <c r="A52" s="70"/>
      <c r="B52" s="245"/>
      <c r="C52" s="245"/>
      <c r="D52" s="245"/>
      <c r="E52" s="45"/>
      <c r="F52" s="32" t="s">
        <v>321</v>
      </c>
      <c r="G52" s="27" t="s">
        <v>220</v>
      </c>
      <c r="H52" s="27" t="s">
        <v>1694</v>
      </c>
      <c r="I52" s="27" t="s">
        <v>106</v>
      </c>
      <c r="J52" s="38" t="s">
        <v>112</v>
      </c>
      <c r="K52" s="77">
        <v>0.85</v>
      </c>
    </row>
    <row r="53" s="53" customFormat="1" ht="27.25" customHeight="1" spans="1:11">
      <c r="A53" s="66">
        <v>10</v>
      </c>
      <c r="B53" s="241" t="s">
        <v>4535</v>
      </c>
      <c r="C53" s="241" t="s">
        <v>4536</v>
      </c>
      <c r="D53" s="241"/>
      <c r="E53" s="44">
        <v>10000</v>
      </c>
      <c r="F53" s="32" t="s">
        <v>109</v>
      </c>
      <c r="G53" s="38" t="s">
        <v>113</v>
      </c>
      <c r="H53" s="27" t="s">
        <v>4537</v>
      </c>
      <c r="I53" s="27" t="s">
        <v>106</v>
      </c>
      <c r="J53" s="320" t="s">
        <v>199</v>
      </c>
      <c r="K53" s="308" t="s">
        <v>4538</v>
      </c>
    </row>
    <row r="54" s="53" customFormat="1" ht="27.25" customHeight="1" spans="1:11">
      <c r="A54" s="70"/>
      <c r="B54" s="243"/>
      <c r="C54" s="243"/>
      <c r="D54" s="243"/>
      <c r="E54" s="317"/>
      <c r="F54" s="32" t="s">
        <v>109</v>
      </c>
      <c r="G54" s="38" t="s">
        <v>110</v>
      </c>
      <c r="H54" s="27" t="s">
        <v>4539</v>
      </c>
      <c r="I54" s="27" t="s">
        <v>106</v>
      </c>
      <c r="J54" s="38" t="s">
        <v>112</v>
      </c>
      <c r="K54" s="200">
        <v>0.01</v>
      </c>
    </row>
    <row r="55" s="53" customFormat="1" ht="27.25" customHeight="1" spans="1:11">
      <c r="A55" s="70"/>
      <c r="B55" s="243"/>
      <c r="C55" s="243"/>
      <c r="D55" s="243"/>
      <c r="E55" s="317"/>
      <c r="F55" s="32" t="s">
        <v>109</v>
      </c>
      <c r="G55" s="38" t="s">
        <v>110</v>
      </c>
      <c r="H55" s="27" t="s">
        <v>4540</v>
      </c>
      <c r="I55" s="27" t="s">
        <v>106</v>
      </c>
      <c r="J55" s="320" t="s">
        <v>199</v>
      </c>
      <c r="K55" s="333">
        <v>0.003</v>
      </c>
    </row>
    <row r="56" s="53" customFormat="1" ht="27.25" customHeight="1" spans="1:11">
      <c r="A56" s="70"/>
      <c r="B56" s="243"/>
      <c r="C56" s="243"/>
      <c r="D56" s="243"/>
      <c r="E56" s="317"/>
      <c r="F56" s="32" t="s">
        <v>117</v>
      </c>
      <c r="G56" s="38" t="s">
        <v>611</v>
      </c>
      <c r="H56" s="27" t="s">
        <v>4541</v>
      </c>
      <c r="I56" s="27" t="s">
        <v>106</v>
      </c>
      <c r="J56" s="38" t="s">
        <v>199</v>
      </c>
      <c r="K56" s="308" t="s">
        <v>4542</v>
      </c>
    </row>
    <row r="57" s="53" customFormat="1" ht="32" customHeight="1" spans="1:11">
      <c r="A57" s="70"/>
      <c r="B57" s="245"/>
      <c r="C57" s="245"/>
      <c r="D57" s="245"/>
      <c r="E57" s="45"/>
      <c r="F57" s="35" t="s">
        <v>103</v>
      </c>
      <c r="G57" s="216" t="s">
        <v>104</v>
      </c>
      <c r="H57" s="27" t="s">
        <v>4543</v>
      </c>
      <c r="I57" s="27" t="s">
        <v>106</v>
      </c>
      <c r="J57" s="320" t="s">
        <v>199</v>
      </c>
      <c r="K57" s="332">
        <v>0.1</v>
      </c>
    </row>
    <row r="58" s="52" customFormat="1" ht="27.25" customHeight="1" spans="1:11">
      <c r="A58" s="66">
        <v>11</v>
      </c>
      <c r="B58" s="28" t="s">
        <v>4544</v>
      </c>
      <c r="C58" s="30" t="s">
        <v>4545</v>
      </c>
      <c r="D58" s="30"/>
      <c r="E58" s="327">
        <v>80</v>
      </c>
      <c r="F58" s="32" t="s">
        <v>109</v>
      </c>
      <c r="G58" s="38" t="s">
        <v>110</v>
      </c>
      <c r="H58" s="38" t="s">
        <v>4508</v>
      </c>
      <c r="I58" s="38" t="s">
        <v>106</v>
      </c>
      <c r="J58" s="48" t="s">
        <v>107</v>
      </c>
      <c r="K58" s="38" t="s">
        <v>4509</v>
      </c>
    </row>
    <row r="59" s="52" customFormat="1" ht="27.25" customHeight="1" spans="1:11">
      <c r="A59" s="70"/>
      <c r="B59" s="28"/>
      <c r="C59" s="30"/>
      <c r="D59" s="30"/>
      <c r="E59" s="328"/>
      <c r="F59" s="32" t="s">
        <v>109</v>
      </c>
      <c r="G59" s="27" t="s">
        <v>113</v>
      </c>
      <c r="H59" s="27" t="s">
        <v>4512</v>
      </c>
      <c r="I59" s="27" t="s">
        <v>106</v>
      </c>
      <c r="J59" s="27" t="s">
        <v>112</v>
      </c>
      <c r="K59" s="48">
        <v>0.9</v>
      </c>
    </row>
    <row r="60" s="52" customFormat="1" ht="27.25" customHeight="1" spans="1:11">
      <c r="A60" s="70"/>
      <c r="B60" s="28"/>
      <c r="C60" s="30"/>
      <c r="D60" s="30"/>
      <c r="E60" s="328"/>
      <c r="F60" s="32" t="s">
        <v>109</v>
      </c>
      <c r="G60" s="27" t="s">
        <v>115</v>
      </c>
      <c r="H60" s="27" t="s">
        <v>4546</v>
      </c>
      <c r="I60" s="27" t="s">
        <v>106</v>
      </c>
      <c r="J60" s="27" t="s">
        <v>107</v>
      </c>
      <c r="K60" s="27" t="s">
        <v>3198</v>
      </c>
    </row>
    <row r="61" s="52" customFormat="1" ht="27.25" customHeight="1" spans="1:11">
      <c r="A61" s="70"/>
      <c r="B61" s="28"/>
      <c r="C61" s="30"/>
      <c r="D61" s="30"/>
      <c r="E61" s="328"/>
      <c r="F61" s="32" t="s">
        <v>117</v>
      </c>
      <c r="G61" s="27" t="s">
        <v>4502</v>
      </c>
      <c r="H61" s="27" t="s">
        <v>4547</v>
      </c>
      <c r="I61" s="27" t="s">
        <v>106</v>
      </c>
      <c r="J61" s="27" t="s">
        <v>112</v>
      </c>
      <c r="K61" s="27" t="s">
        <v>4548</v>
      </c>
    </row>
    <row r="62" s="52" customFormat="1" ht="27.25" customHeight="1" spans="1:11">
      <c r="A62" s="70"/>
      <c r="B62" s="34"/>
      <c r="C62" s="35"/>
      <c r="D62" s="35"/>
      <c r="E62" s="329"/>
      <c r="F62" s="32" t="s">
        <v>103</v>
      </c>
      <c r="G62" s="27" t="s">
        <v>104</v>
      </c>
      <c r="H62" s="27" t="s">
        <v>4479</v>
      </c>
      <c r="I62" s="27" t="s">
        <v>106</v>
      </c>
      <c r="J62" s="48" t="s">
        <v>107</v>
      </c>
      <c r="K62" s="27" t="s">
        <v>497</v>
      </c>
    </row>
    <row r="63" s="53" customFormat="1" ht="27.25" customHeight="1" spans="1:11">
      <c r="A63" s="58">
        <v>12</v>
      </c>
      <c r="B63" s="27" t="s">
        <v>4549</v>
      </c>
      <c r="C63" s="241" t="s">
        <v>4550</v>
      </c>
      <c r="D63" s="241"/>
      <c r="E63" s="44">
        <v>300</v>
      </c>
      <c r="F63" s="32" t="s">
        <v>109</v>
      </c>
      <c r="G63" s="38" t="s">
        <v>113</v>
      </c>
      <c r="H63" s="27" t="s">
        <v>989</v>
      </c>
      <c r="I63" s="303"/>
      <c r="J63" s="320" t="s">
        <v>199</v>
      </c>
      <c r="K63" s="332">
        <v>1</v>
      </c>
    </row>
    <row r="64" s="53" customFormat="1" ht="27.25" customHeight="1" spans="1:11">
      <c r="A64" s="58"/>
      <c r="B64" s="27"/>
      <c r="C64" s="243"/>
      <c r="D64" s="243"/>
      <c r="E64" s="317"/>
      <c r="F64" s="32" t="s">
        <v>109</v>
      </c>
      <c r="G64" s="38" t="s">
        <v>113</v>
      </c>
      <c r="H64" s="27" t="s">
        <v>4551</v>
      </c>
      <c r="I64" s="303"/>
      <c r="J64" s="38" t="s">
        <v>112</v>
      </c>
      <c r="K64" s="332">
        <v>0.9</v>
      </c>
    </row>
    <row r="65" s="53" customFormat="1" ht="27.25" customHeight="1" spans="1:11">
      <c r="A65" s="58"/>
      <c r="B65" s="27"/>
      <c r="C65" s="243"/>
      <c r="D65" s="243"/>
      <c r="E65" s="317"/>
      <c r="F65" s="32" t="s">
        <v>109</v>
      </c>
      <c r="G65" s="38" t="s">
        <v>110</v>
      </c>
      <c r="H65" s="27" t="s">
        <v>4552</v>
      </c>
      <c r="I65" s="303"/>
      <c r="J65" s="38" t="s">
        <v>112</v>
      </c>
      <c r="K65" s="308" t="s">
        <v>4553</v>
      </c>
    </row>
    <row r="66" s="53" customFormat="1" ht="27.25" customHeight="1" spans="1:11">
      <c r="A66" s="58"/>
      <c r="B66" s="27"/>
      <c r="C66" s="243"/>
      <c r="D66" s="243"/>
      <c r="E66" s="317"/>
      <c r="F66" s="32" t="s">
        <v>117</v>
      </c>
      <c r="G66" s="38" t="s">
        <v>118</v>
      </c>
      <c r="H66" s="27" t="s">
        <v>4554</v>
      </c>
      <c r="I66" s="303"/>
      <c r="J66" s="38" t="s">
        <v>112</v>
      </c>
      <c r="K66" s="308" t="s">
        <v>4555</v>
      </c>
    </row>
    <row r="67" s="53" customFormat="1" ht="27.25" customHeight="1" spans="1:11">
      <c r="A67" s="58"/>
      <c r="B67" s="27"/>
      <c r="C67" s="245"/>
      <c r="D67" s="245"/>
      <c r="E67" s="45"/>
      <c r="F67" s="35" t="s">
        <v>103</v>
      </c>
      <c r="G67" s="216" t="s">
        <v>104</v>
      </c>
      <c r="H67" s="27" t="s">
        <v>4556</v>
      </c>
      <c r="I67" s="303"/>
      <c r="J67" s="129" t="s">
        <v>479</v>
      </c>
      <c r="K67" s="308" t="s">
        <v>410</v>
      </c>
    </row>
    <row r="68" s="53" customFormat="1" ht="27.25" customHeight="1" spans="1:11">
      <c r="A68" s="58">
        <v>13</v>
      </c>
      <c r="B68" s="27" t="s">
        <v>4557</v>
      </c>
      <c r="C68" s="241" t="s">
        <v>4558</v>
      </c>
      <c r="D68" s="241"/>
      <c r="E68" s="44">
        <v>1042</v>
      </c>
      <c r="F68" s="35" t="s">
        <v>103</v>
      </c>
      <c r="G68" s="216" t="s">
        <v>104</v>
      </c>
      <c r="H68" s="308" t="s">
        <v>4559</v>
      </c>
      <c r="I68" s="27" t="s">
        <v>106</v>
      </c>
      <c r="J68" s="48" t="s">
        <v>107</v>
      </c>
      <c r="K68" s="77" t="s">
        <v>4560</v>
      </c>
    </row>
    <row r="69" s="53" customFormat="1" ht="27.25" customHeight="1" spans="1:11">
      <c r="A69" s="58"/>
      <c r="B69" s="27"/>
      <c r="C69" s="243"/>
      <c r="D69" s="243"/>
      <c r="E69" s="317"/>
      <c r="F69" s="32" t="s">
        <v>109</v>
      </c>
      <c r="G69" s="38" t="s">
        <v>110</v>
      </c>
      <c r="H69" s="27" t="s">
        <v>4488</v>
      </c>
      <c r="I69" s="27" t="s">
        <v>106</v>
      </c>
      <c r="J69" s="20" t="s">
        <v>199</v>
      </c>
      <c r="K69" s="77" t="s">
        <v>4561</v>
      </c>
    </row>
    <row r="70" s="53" customFormat="1" ht="27.25" customHeight="1" spans="1:11">
      <c r="A70" s="58"/>
      <c r="B70" s="27"/>
      <c r="C70" s="243"/>
      <c r="D70" s="243"/>
      <c r="E70" s="317"/>
      <c r="F70" s="32" t="s">
        <v>109</v>
      </c>
      <c r="G70" s="27" t="s">
        <v>115</v>
      </c>
      <c r="H70" s="27" t="s">
        <v>365</v>
      </c>
      <c r="I70" s="27" t="s">
        <v>106</v>
      </c>
      <c r="J70" s="20"/>
      <c r="K70" s="334">
        <v>45992</v>
      </c>
    </row>
    <row r="71" s="53" customFormat="1" ht="27.25" customHeight="1" spans="1:11">
      <c r="A71" s="58"/>
      <c r="B71" s="27"/>
      <c r="C71" s="243"/>
      <c r="D71" s="243"/>
      <c r="E71" s="317"/>
      <c r="F71" s="32" t="s">
        <v>109</v>
      </c>
      <c r="G71" s="27" t="s">
        <v>115</v>
      </c>
      <c r="H71" s="27" t="s">
        <v>4562</v>
      </c>
      <c r="I71" s="27" t="s">
        <v>106</v>
      </c>
      <c r="J71" s="38" t="s">
        <v>112</v>
      </c>
      <c r="K71" s="334">
        <v>45992</v>
      </c>
    </row>
    <row r="72" s="53" customFormat="1" ht="27.25" customHeight="1" spans="1:11">
      <c r="A72" s="58"/>
      <c r="B72" s="27"/>
      <c r="C72" s="245"/>
      <c r="D72" s="245"/>
      <c r="E72" s="45"/>
      <c r="F72" s="32" t="s">
        <v>117</v>
      </c>
      <c r="G72" s="38" t="s">
        <v>118</v>
      </c>
      <c r="H72" s="27" t="s">
        <v>4563</v>
      </c>
      <c r="I72" s="27" t="s">
        <v>106</v>
      </c>
      <c r="J72" s="20" t="s">
        <v>199</v>
      </c>
      <c r="K72" s="77" t="s">
        <v>4560</v>
      </c>
    </row>
  </sheetData>
  <mergeCells count="8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8"/>
    <mergeCell ref="A19:A22"/>
    <mergeCell ref="A23:A27"/>
    <mergeCell ref="A28:A32"/>
    <mergeCell ref="A33:A37"/>
    <mergeCell ref="A38:A42"/>
    <mergeCell ref="A43:A47"/>
    <mergeCell ref="A48:A52"/>
    <mergeCell ref="A53:A57"/>
    <mergeCell ref="A58:A62"/>
    <mergeCell ref="A63:A67"/>
    <mergeCell ref="A68:A72"/>
    <mergeCell ref="B9:B10"/>
    <mergeCell ref="B11:B14"/>
    <mergeCell ref="B15:B18"/>
    <mergeCell ref="B19:B22"/>
    <mergeCell ref="B23:B27"/>
    <mergeCell ref="B28:B32"/>
    <mergeCell ref="B33:B37"/>
    <mergeCell ref="B38:B42"/>
    <mergeCell ref="B43:B47"/>
    <mergeCell ref="B48:B52"/>
    <mergeCell ref="B53:B57"/>
    <mergeCell ref="B58:B62"/>
    <mergeCell ref="B63:B67"/>
    <mergeCell ref="B68:B72"/>
    <mergeCell ref="C9:C10"/>
    <mergeCell ref="C11:C14"/>
    <mergeCell ref="C15:C18"/>
    <mergeCell ref="C19:C22"/>
    <mergeCell ref="C23:C27"/>
    <mergeCell ref="C28:C32"/>
    <mergeCell ref="C33:C37"/>
    <mergeCell ref="C38:C42"/>
    <mergeCell ref="C43:C47"/>
    <mergeCell ref="C48:C52"/>
    <mergeCell ref="C53:C57"/>
    <mergeCell ref="C58:C62"/>
    <mergeCell ref="C63:C67"/>
    <mergeCell ref="C68:C72"/>
    <mergeCell ref="D9:D10"/>
    <mergeCell ref="D11:D14"/>
    <mergeCell ref="D15:D18"/>
    <mergeCell ref="D19:D22"/>
    <mergeCell ref="D23:D27"/>
    <mergeCell ref="D28:D32"/>
    <mergeCell ref="D33:D37"/>
    <mergeCell ref="D38:D42"/>
    <mergeCell ref="D43:D47"/>
    <mergeCell ref="D48:D52"/>
    <mergeCell ref="D53:D57"/>
    <mergeCell ref="D58:D62"/>
    <mergeCell ref="D63:D67"/>
    <mergeCell ref="D68:D72"/>
    <mergeCell ref="E9:E10"/>
    <mergeCell ref="E11:E14"/>
    <mergeCell ref="E15:E18"/>
    <mergeCell ref="E19:E22"/>
    <mergeCell ref="E23:E27"/>
    <mergeCell ref="E28:E32"/>
    <mergeCell ref="E33:E37"/>
    <mergeCell ref="E38:E42"/>
    <mergeCell ref="E43:E47"/>
    <mergeCell ref="E48:E52"/>
    <mergeCell ref="E53:E57"/>
    <mergeCell ref="E58:E62"/>
    <mergeCell ref="E63:E67"/>
    <mergeCell ref="E68:E72"/>
    <mergeCell ref="I9:I10"/>
    <mergeCell ref="J9:J10"/>
    <mergeCell ref="K9:K10"/>
  </mergeCells>
  <pageMargins left="0.75" right="0.75" top="1" bottom="1" header="0.5" footer="0.5"/>
  <pageSetup paperSize="9" scale="33" fitToHeight="0"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4"/>
  <sheetViews>
    <sheetView zoomScale="55" zoomScaleNormal="55" topLeftCell="A7" workbookViewId="0">
      <selection activeCell="B5" sqref="B5"/>
    </sheetView>
  </sheetViews>
  <sheetFormatPr defaultColWidth="9" defaultRowHeight="16.5"/>
  <cols>
    <col min="1" max="1" width="12.175" style="1" customWidth="1"/>
    <col min="2" max="2" width="22.725" style="1" customWidth="1"/>
    <col min="3" max="3" width="63.4083333333333" style="1" customWidth="1"/>
    <col min="4" max="4" width="41.5833333333333" style="1" customWidth="1"/>
    <col min="5" max="5" width="21.5" style="1" customWidth="1"/>
    <col min="6" max="6" width="18.9" style="1" customWidth="1"/>
    <col min="7" max="7" width="25.45" style="4" customWidth="1"/>
    <col min="8" max="8" width="45.45" style="1" customWidth="1"/>
    <col min="9" max="9" width="12.05" style="1" customWidth="1"/>
    <col min="10" max="10" width="10.3583333333333" style="1" customWidth="1"/>
    <col min="11" max="11" width="21.75" style="1" customWidth="1"/>
    <col min="12" max="12" width="27.4916666666667" style="1" customWidth="1"/>
    <col min="13"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10" t="s">
        <v>4564</v>
      </c>
      <c r="C3" s="10"/>
      <c r="D3" s="10"/>
      <c r="E3" s="10"/>
      <c r="F3" s="10" t="s">
        <v>75</v>
      </c>
      <c r="G3" s="11" t="s">
        <v>15</v>
      </c>
      <c r="H3" s="11"/>
      <c r="I3" s="11"/>
      <c r="J3" s="11"/>
      <c r="K3" s="39"/>
    </row>
    <row r="4" s="2" customFormat="1" ht="69" customHeight="1" spans="1:11">
      <c r="A4" s="8" t="s">
        <v>76</v>
      </c>
      <c r="B4" s="10" t="s">
        <v>77</v>
      </c>
      <c r="C4" s="61">
        <v>724</v>
      </c>
      <c r="D4" s="62"/>
      <c r="E4" s="63"/>
      <c r="F4" s="10" t="s">
        <v>78</v>
      </c>
      <c r="G4" s="15">
        <v>2</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9774.41</v>
      </c>
      <c r="D6" s="17"/>
      <c r="E6" s="17"/>
      <c r="F6" s="8" t="s">
        <v>84</v>
      </c>
      <c r="G6" s="18">
        <f>C6+C7</f>
        <v>11311.01</v>
      </c>
      <c r="H6" s="18"/>
      <c r="I6" s="18"/>
      <c r="J6" s="18"/>
      <c r="K6" s="42"/>
    </row>
    <row r="7" s="2" customFormat="1" ht="67" customHeight="1" spans="1:11">
      <c r="A7" s="19"/>
      <c r="B7" s="20" t="s">
        <v>85</v>
      </c>
      <c r="C7" s="17">
        <v>1536.6</v>
      </c>
      <c r="D7" s="17"/>
      <c r="E7" s="17"/>
      <c r="F7" s="8" t="s">
        <v>86</v>
      </c>
      <c r="G7" s="16"/>
      <c r="H7" s="16"/>
      <c r="I7" s="16"/>
      <c r="J7" s="16"/>
      <c r="K7" s="41"/>
    </row>
    <row r="8" s="3" customFormat="1" ht="204" customHeight="1" spans="1:11">
      <c r="A8" s="21" t="s">
        <v>87</v>
      </c>
      <c r="B8" s="101" t="s">
        <v>4565</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42" customHeight="1" spans="1:11">
      <c r="A11" s="8">
        <v>1</v>
      </c>
      <c r="B11" s="28" t="s">
        <v>4566</v>
      </c>
      <c r="C11" s="108" t="s">
        <v>4567</v>
      </c>
      <c r="D11" s="30" t="s">
        <v>4568</v>
      </c>
      <c r="E11" s="31">
        <v>250</v>
      </c>
      <c r="F11" s="32" t="s">
        <v>109</v>
      </c>
      <c r="G11" s="17" t="s">
        <v>110</v>
      </c>
      <c r="H11" s="17" t="s">
        <v>4569</v>
      </c>
      <c r="I11" s="17" t="s">
        <v>106</v>
      </c>
      <c r="J11" s="17" t="s">
        <v>112</v>
      </c>
      <c r="K11" s="17" t="s">
        <v>4570</v>
      </c>
    </row>
    <row r="12" s="3" customFormat="1" ht="38" customHeight="1" spans="1:11">
      <c r="A12" s="8"/>
      <c r="B12" s="28"/>
      <c r="C12" s="109"/>
      <c r="D12" s="30"/>
      <c r="E12" s="30"/>
      <c r="F12" s="32" t="s">
        <v>109</v>
      </c>
      <c r="G12" s="17" t="s">
        <v>110</v>
      </c>
      <c r="H12" s="17" t="s">
        <v>4571</v>
      </c>
      <c r="I12" s="17" t="s">
        <v>106</v>
      </c>
      <c r="J12" s="17" t="s">
        <v>112</v>
      </c>
      <c r="K12" s="17" t="s">
        <v>4572</v>
      </c>
    </row>
    <row r="13" s="3" customFormat="1" ht="41" customHeight="1" spans="1:11">
      <c r="A13" s="8"/>
      <c r="B13" s="28"/>
      <c r="C13" s="109"/>
      <c r="D13" s="30"/>
      <c r="E13" s="30"/>
      <c r="F13" s="32" t="s">
        <v>109</v>
      </c>
      <c r="G13" s="17" t="s">
        <v>110</v>
      </c>
      <c r="H13" s="17" t="s">
        <v>4573</v>
      </c>
      <c r="I13" s="17" t="s">
        <v>106</v>
      </c>
      <c r="J13" s="17" t="s">
        <v>112</v>
      </c>
      <c r="K13" s="17" t="s">
        <v>4574</v>
      </c>
    </row>
    <row r="14" s="3" customFormat="1" ht="40" customHeight="1" spans="1:11">
      <c r="A14" s="8"/>
      <c r="B14" s="28"/>
      <c r="C14" s="109"/>
      <c r="D14" s="30"/>
      <c r="E14" s="30"/>
      <c r="F14" s="32" t="s">
        <v>103</v>
      </c>
      <c r="G14" s="32" t="s">
        <v>104</v>
      </c>
      <c r="H14" s="17" t="s">
        <v>4575</v>
      </c>
      <c r="I14" s="17" t="s">
        <v>274</v>
      </c>
      <c r="J14" s="17" t="s">
        <v>107</v>
      </c>
      <c r="K14" s="17" t="s">
        <v>4576</v>
      </c>
    </row>
    <row r="15" s="3" customFormat="1" ht="58" customHeight="1" spans="1:11">
      <c r="A15" s="8"/>
      <c r="B15" s="34"/>
      <c r="C15" s="109"/>
      <c r="D15" s="35"/>
      <c r="E15" s="35"/>
      <c r="F15" s="32" t="s">
        <v>117</v>
      </c>
      <c r="G15" s="32" t="s">
        <v>181</v>
      </c>
      <c r="H15" s="17" t="s">
        <v>4577</v>
      </c>
      <c r="I15" s="17" t="s">
        <v>274</v>
      </c>
      <c r="J15" s="48" t="s">
        <v>199</v>
      </c>
      <c r="K15" s="50">
        <v>1</v>
      </c>
    </row>
    <row r="16" s="3" customFormat="1" ht="45" customHeight="1" spans="1:11">
      <c r="A16" s="19">
        <v>2</v>
      </c>
      <c r="B16" s="36" t="s">
        <v>4578</v>
      </c>
      <c r="C16" s="108" t="s">
        <v>4579</v>
      </c>
      <c r="D16" s="30" t="s">
        <v>4580</v>
      </c>
      <c r="E16" s="37">
        <v>200</v>
      </c>
      <c r="F16" s="32" t="s">
        <v>109</v>
      </c>
      <c r="G16" s="32" t="s">
        <v>110</v>
      </c>
      <c r="H16" s="32" t="s">
        <v>4581</v>
      </c>
      <c r="I16" s="17" t="s">
        <v>106</v>
      </c>
      <c r="J16" s="32" t="s">
        <v>112</v>
      </c>
      <c r="K16" s="32" t="s">
        <v>4582</v>
      </c>
    </row>
    <row r="17" s="3" customFormat="1" ht="43" customHeight="1" spans="1:11">
      <c r="A17" s="281"/>
      <c r="B17" s="28"/>
      <c r="C17" s="109"/>
      <c r="D17" s="30"/>
      <c r="E17" s="30"/>
      <c r="F17" s="32" t="s">
        <v>109</v>
      </c>
      <c r="G17" s="32" t="s">
        <v>113</v>
      </c>
      <c r="H17" s="32" t="s">
        <v>4583</v>
      </c>
      <c r="I17" s="17" t="s">
        <v>274</v>
      </c>
      <c r="J17" s="32" t="s">
        <v>112</v>
      </c>
      <c r="K17" s="32" t="s">
        <v>569</v>
      </c>
    </row>
    <row r="18" s="3" customFormat="1" ht="40" customHeight="1" spans="1:11">
      <c r="A18" s="281"/>
      <c r="B18" s="28"/>
      <c r="C18" s="109"/>
      <c r="D18" s="30"/>
      <c r="E18" s="30"/>
      <c r="F18" s="32" t="s">
        <v>109</v>
      </c>
      <c r="G18" s="32" t="s">
        <v>115</v>
      </c>
      <c r="H18" s="32" t="s">
        <v>4584</v>
      </c>
      <c r="I18" s="17" t="s">
        <v>274</v>
      </c>
      <c r="J18" s="32" t="s">
        <v>107</v>
      </c>
      <c r="K18" s="32" t="s">
        <v>692</v>
      </c>
    </row>
    <row r="19" s="3" customFormat="1" ht="36" customHeight="1" spans="1:11">
      <c r="A19" s="281"/>
      <c r="B19" s="28"/>
      <c r="C19" s="109"/>
      <c r="D19" s="30"/>
      <c r="E19" s="30"/>
      <c r="F19" s="32" t="s">
        <v>103</v>
      </c>
      <c r="G19" s="32" t="s">
        <v>104</v>
      </c>
      <c r="H19" s="32" t="s">
        <v>4585</v>
      </c>
      <c r="I19" s="17" t="s">
        <v>106</v>
      </c>
      <c r="J19" s="32" t="s">
        <v>107</v>
      </c>
      <c r="K19" s="32" t="s">
        <v>4586</v>
      </c>
    </row>
    <row r="20" s="3" customFormat="1" ht="45" customHeight="1" spans="1:11">
      <c r="A20" s="285"/>
      <c r="B20" s="28"/>
      <c r="C20" s="109"/>
      <c r="D20" s="30"/>
      <c r="E20" s="30"/>
      <c r="F20" s="32" t="s">
        <v>117</v>
      </c>
      <c r="G20" s="32" t="s">
        <v>181</v>
      </c>
      <c r="H20" s="32" t="s">
        <v>4587</v>
      </c>
      <c r="I20" s="17" t="s">
        <v>274</v>
      </c>
      <c r="J20" s="48" t="s">
        <v>199</v>
      </c>
      <c r="K20" s="50">
        <v>1</v>
      </c>
    </row>
    <row r="21" s="3" customFormat="1" ht="42" customHeight="1" spans="1:11">
      <c r="A21" s="19">
        <v>3</v>
      </c>
      <c r="B21" s="36" t="s">
        <v>4588</v>
      </c>
      <c r="C21" s="108" t="s">
        <v>4589</v>
      </c>
      <c r="D21" s="29" t="s">
        <v>4590</v>
      </c>
      <c r="E21" s="37">
        <v>300</v>
      </c>
      <c r="F21" s="32" t="s">
        <v>109</v>
      </c>
      <c r="G21" s="32" t="s">
        <v>110</v>
      </c>
      <c r="H21" s="17" t="s">
        <v>4591</v>
      </c>
      <c r="I21" s="17" t="s">
        <v>274</v>
      </c>
      <c r="J21" s="32" t="s">
        <v>112</v>
      </c>
      <c r="K21" s="49" t="s">
        <v>347</v>
      </c>
    </row>
    <row r="22" s="3" customFormat="1" ht="43" customHeight="1" spans="1:11">
      <c r="A22" s="281"/>
      <c r="B22" s="28"/>
      <c r="C22" s="109"/>
      <c r="D22" s="30"/>
      <c r="E22" s="30"/>
      <c r="F22" s="32" t="s">
        <v>109</v>
      </c>
      <c r="G22" s="32" t="s">
        <v>110</v>
      </c>
      <c r="H22" s="17" t="s">
        <v>4592</v>
      </c>
      <c r="I22" s="17" t="s">
        <v>274</v>
      </c>
      <c r="J22" s="32" t="s">
        <v>112</v>
      </c>
      <c r="K22" s="49" t="s">
        <v>146</v>
      </c>
    </row>
    <row r="23" s="3" customFormat="1" ht="43" customHeight="1" spans="1:11">
      <c r="A23" s="281"/>
      <c r="B23" s="28"/>
      <c r="C23" s="109"/>
      <c r="D23" s="30"/>
      <c r="E23" s="30"/>
      <c r="F23" s="32" t="s">
        <v>109</v>
      </c>
      <c r="G23" s="32" t="s">
        <v>110</v>
      </c>
      <c r="H23" s="17" t="s">
        <v>4593</v>
      </c>
      <c r="I23" s="17" t="s">
        <v>274</v>
      </c>
      <c r="J23" s="32" t="s">
        <v>112</v>
      </c>
      <c r="K23" s="49" t="s">
        <v>146</v>
      </c>
    </row>
    <row r="24" s="3" customFormat="1" ht="42" customHeight="1" spans="1:11">
      <c r="A24" s="281"/>
      <c r="B24" s="28"/>
      <c r="C24" s="109"/>
      <c r="D24" s="30"/>
      <c r="E24" s="30"/>
      <c r="F24" s="32" t="s">
        <v>103</v>
      </c>
      <c r="G24" s="32" t="s">
        <v>104</v>
      </c>
      <c r="H24" s="17" t="s">
        <v>4575</v>
      </c>
      <c r="I24" s="17" t="s">
        <v>274</v>
      </c>
      <c r="J24" s="32" t="s">
        <v>107</v>
      </c>
      <c r="K24" s="49" t="s">
        <v>410</v>
      </c>
    </row>
    <row r="25" s="3" customFormat="1" ht="42" customHeight="1" spans="1:11">
      <c r="A25" s="285"/>
      <c r="B25" s="28"/>
      <c r="C25" s="109"/>
      <c r="D25" s="30"/>
      <c r="E25" s="30"/>
      <c r="F25" s="32" t="s">
        <v>117</v>
      </c>
      <c r="G25" s="32" t="s">
        <v>181</v>
      </c>
      <c r="H25" s="17" t="s">
        <v>4594</v>
      </c>
      <c r="I25" s="17" t="s">
        <v>274</v>
      </c>
      <c r="J25" s="32" t="s">
        <v>112</v>
      </c>
      <c r="K25" s="51">
        <v>0.85</v>
      </c>
    </row>
    <row r="26" s="3" customFormat="1" ht="45" customHeight="1" spans="1:11">
      <c r="A26" s="19">
        <v>4</v>
      </c>
      <c r="B26" s="36" t="s">
        <v>4595</v>
      </c>
      <c r="C26" s="108" t="s">
        <v>4596</v>
      </c>
      <c r="D26" s="29" t="s">
        <v>4597</v>
      </c>
      <c r="E26" s="37">
        <v>96</v>
      </c>
      <c r="F26" s="32" t="s">
        <v>109</v>
      </c>
      <c r="G26" s="32" t="s">
        <v>110</v>
      </c>
      <c r="H26" s="17" t="s">
        <v>4598</v>
      </c>
      <c r="I26" s="17" t="s">
        <v>274</v>
      </c>
      <c r="J26" s="32" t="s">
        <v>112</v>
      </c>
      <c r="K26" s="49" t="s">
        <v>4599</v>
      </c>
    </row>
    <row r="27" s="3" customFormat="1" ht="40" customHeight="1" spans="1:11">
      <c r="A27" s="281"/>
      <c r="B27" s="28"/>
      <c r="C27" s="109"/>
      <c r="D27" s="30"/>
      <c r="E27" s="30"/>
      <c r="F27" s="32" t="s">
        <v>109</v>
      </c>
      <c r="G27" s="32" t="s">
        <v>110</v>
      </c>
      <c r="H27" s="17" t="s">
        <v>4600</v>
      </c>
      <c r="I27" s="17" t="s">
        <v>274</v>
      </c>
      <c r="J27" s="32" t="s">
        <v>112</v>
      </c>
      <c r="K27" s="49" t="s">
        <v>1517</v>
      </c>
    </row>
    <row r="28" s="3" customFormat="1" ht="43" customHeight="1" spans="1:11">
      <c r="A28" s="281"/>
      <c r="B28" s="28"/>
      <c r="C28" s="109"/>
      <c r="D28" s="30"/>
      <c r="E28" s="30"/>
      <c r="F28" s="32" t="s">
        <v>109</v>
      </c>
      <c r="G28" s="32" t="s">
        <v>110</v>
      </c>
      <c r="H28" s="17" t="s">
        <v>4601</v>
      </c>
      <c r="I28" s="17" t="s">
        <v>274</v>
      </c>
      <c r="J28" s="32" t="s">
        <v>112</v>
      </c>
      <c r="K28" s="49" t="s">
        <v>1517</v>
      </c>
    </row>
    <row r="29" s="3" customFormat="1" ht="58" customHeight="1" spans="1:11">
      <c r="A29" s="281"/>
      <c r="B29" s="28"/>
      <c r="C29" s="109"/>
      <c r="D29" s="30"/>
      <c r="E29" s="30"/>
      <c r="F29" s="32" t="s">
        <v>103</v>
      </c>
      <c r="G29" s="32" t="s">
        <v>104</v>
      </c>
      <c r="H29" s="17" t="s">
        <v>4602</v>
      </c>
      <c r="I29" s="17" t="s">
        <v>274</v>
      </c>
      <c r="J29" s="32" t="s">
        <v>107</v>
      </c>
      <c r="K29" s="49" t="s">
        <v>1951</v>
      </c>
    </row>
    <row r="30" s="3" customFormat="1" ht="52" customHeight="1" spans="1:11">
      <c r="A30" s="285"/>
      <c r="B30" s="28"/>
      <c r="C30" s="109"/>
      <c r="D30" s="30"/>
      <c r="E30" s="30"/>
      <c r="F30" s="32" t="s">
        <v>117</v>
      </c>
      <c r="G30" s="17" t="s">
        <v>158</v>
      </c>
      <c r="H30" s="17" t="s">
        <v>4603</v>
      </c>
      <c r="I30" s="17" t="s">
        <v>274</v>
      </c>
      <c r="J30" s="32" t="s">
        <v>112</v>
      </c>
      <c r="K30" s="49" t="s">
        <v>246</v>
      </c>
    </row>
    <row r="31" s="3" customFormat="1" ht="47" customHeight="1" spans="1:11">
      <c r="A31" s="19">
        <v>5</v>
      </c>
      <c r="B31" s="36" t="s">
        <v>4604</v>
      </c>
      <c r="C31" s="108" t="s">
        <v>4605</v>
      </c>
      <c r="D31" s="29" t="s">
        <v>4590</v>
      </c>
      <c r="E31" s="37">
        <v>270.6</v>
      </c>
      <c r="F31" s="32" t="s">
        <v>109</v>
      </c>
      <c r="G31" s="32" t="s">
        <v>110</v>
      </c>
      <c r="H31" s="17" t="s">
        <v>4606</v>
      </c>
      <c r="I31" s="17" t="s">
        <v>274</v>
      </c>
      <c r="J31" s="32" t="s">
        <v>112</v>
      </c>
      <c r="K31" s="49" t="s">
        <v>347</v>
      </c>
    </row>
    <row r="32" s="3" customFormat="1" ht="46" customHeight="1" spans="1:11">
      <c r="A32" s="281"/>
      <c r="B32" s="28"/>
      <c r="C32" s="109"/>
      <c r="D32" s="30"/>
      <c r="E32" s="30"/>
      <c r="F32" s="32" t="s">
        <v>109</v>
      </c>
      <c r="G32" s="32" t="s">
        <v>110</v>
      </c>
      <c r="H32" s="32" t="s">
        <v>4607</v>
      </c>
      <c r="I32" s="32" t="s">
        <v>274</v>
      </c>
      <c r="J32" s="32" t="s">
        <v>112</v>
      </c>
      <c r="K32" s="32" t="s">
        <v>227</v>
      </c>
    </row>
    <row r="33" s="3" customFormat="1" ht="45" customHeight="1" spans="1:11">
      <c r="A33" s="281"/>
      <c r="B33" s="28"/>
      <c r="C33" s="109"/>
      <c r="D33" s="30"/>
      <c r="E33" s="30"/>
      <c r="F33" s="32" t="s">
        <v>109</v>
      </c>
      <c r="G33" s="32" t="s">
        <v>113</v>
      </c>
      <c r="H33" s="32" t="s">
        <v>4608</v>
      </c>
      <c r="I33" s="32" t="s">
        <v>274</v>
      </c>
      <c r="J33" s="48" t="s">
        <v>199</v>
      </c>
      <c r="K33" s="51">
        <v>1</v>
      </c>
    </row>
    <row r="34" s="3" customFormat="1" ht="45" customHeight="1" spans="1:11">
      <c r="A34" s="281"/>
      <c r="B34" s="28"/>
      <c r="C34" s="109"/>
      <c r="D34" s="30"/>
      <c r="E34" s="30"/>
      <c r="F34" s="32" t="s">
        <v>103</v>
      </c>
      <c r="G34" s="32" t="s">
        <v>104</v>
      </c>
      <c r="H34" s="17" t="s">
        <v>4575</v>
      </c>
      <c r="I34" s="17" t="s">
        <v>274</v>
      </c>
      <c r="J34" s="32" t="s">
        <v>107</v>
      </c>
      <c r="K34" s="49" t="s">
        <v>4609</v>
      </c>
    </row>
    <row r="35" s="3" customFormat="1" ht="43" customHeight="1" spans="1:11">
      <c r="A35" s="285"/>
      <c r="B35" s="34"/>
      <c r="C35" s="110"/>
      <c r="D35" s="35"/>
      <c r="E35" s="35"/>
      <c r="F35" s="32" t="s">
        <v>117</v>
      </c>
      <c r="G35" s="32" t="s">
        <v>181</v>
      </c>
      <c r="H35" s="32" t="s">
        <v>4610</v>
      </c>
      <c r="I35" s="17" t="s">
        <v>274</v>
      </c>
      <c r="J35" s="48" t="s">
        <v>199</v>
      </c>
      <c r="K35" s="51">
        <v>1</v>
      </c>
    </row>
    <row r="36" s="3" customFormat="1" ht="45" customHeight="1" spans="1:11">
      <c r="A36" s="19">
        <v>6</v>
      </c>
      <c r="B36" s="36" t="s">
        <v>4611</v>
      </c>
      <c r="C36" s="108" t="s">
        <v>4612</v>
      </c>
      <c r="D36" s="29" t="s">
        <v>4590</v>
      </c>
      <c r="E36" s="37">
        <v>20</v>
      </c>
      <c r="F36" s="32" t="s">
        <v>109</v>
      </c>
      <c r="G36" s="32" t="s">
        <v>110</v>
      </c>
      <c r="H36" s="17" t="s">
        <v>4613</v>
      </c>
      <c r="I36" s="17" t="s">
        <v>274</v>
      </c>
      <c r="J36" s="32" t="s">
        <v>112</v>
      </c>
      <c r="K36" s="49" t="s">
        <v>347</v>
      </c>
    </row>
    <row r="37" s="3" customFormat="1" ht="43" customHeight="1" spans="1:11">
      <c r="A37" s="281"/>
      <c r="B37" s="28"/>
      <c r="C37" s="109"/>
      <c r="D37" s="30"/>
      <c r="E37" s="30"/>
      <c r="F37" s="32" t="s">
        <v>109</v>
      </c>
      <c r="G37" s="32" t="s">
        <v>113</v>
      </c>
      <c r="H37" s="17" t="s">
        <v>4614</v>
      </c>
      <c r="I37" s="17" t="s">
        <v>274</v>
      </c>
      <c r="J37" s="48" t="s">
        <v>199</v>
      </c>
      <c r="K37" s="51">
        <v>1</v>
      </c>
    </row>
    <row r="38" s="3" customFormat="1" ht="43" customHeight="1" spans="1:11">
      <c r="A38" s="281"/>
      <c r="B38" s="34"/>
      <c r="C38" s="110"/>
      <c r="D38" s="35"/>
      <c r="E38" s="35"/>
      <c r="F38" s="32" t="s">
        <v>117</v>
      </c>
      <c r="G38" s="32" t="s">
        <v>181</v>
      </c>
      <c r="H38" s="32" t="s">
        <v>4610</v>
      </c>
      <c r="I38" s="17" t="s">
        <v>274</v>
      </c>
      <c r="J38" s="48" t="s">
        <v>199</v>
      </c>
      <c r="K38" s="51">
        <v>1</v>
      </c>
    </row>
    <row r="39" s="3" customFormat="1" ht="52" hidden="1" customHeight="1" spans="1:11">
      <c r="A39" s="285"/>
      <c r="B39" s="286"/>
      <c r="C39" s="111"/>
      <c r="D39" s="209"/>
      <c r="E39" s="209"/>
      <c r="F39" s="32"/>
      <c r="G39" s="17"/>
      <c r="H39" s="71"/>
      <c r="I39" s="49"/>
      <c r="J39" s="49"/>
      <c r="K39" s="49"/>
    </row>
    <row r="40" s="3" customFormat="1" ht="47" customHeight="1" spans="1:11">
      <c r="A40" s="19">
        <v>7</v>
      </c>
      <c r="B40" s="36" t="s">
        <v>4615</v>
      </c>
      <c r="C40" s="108" t="s">
        <v>4616</v>
      </c>
      <c r="D40" s="29" t="s">
        <v>4590</v>
      </c>
      <c r="E40" s="37">
        <v>20</v>
      </c>
      <c r="F40" s="32" t="s">
        <v>109</v>
      </c>
      <c r="G40" s="32" t="s">
        <v>110</v>
      </c>
      <c r="H40" s="17" t="s">
        <v>4617</v>
      </c>
      <c r="I40" s="17" t="s">
        <v>274</v>
      </c>
      <c r="J40" s="32" t="s">
        <v>112</v>
      </c>
      <c r="K40" s="49" t="s">
        <v>347</v>
      </c>
    </row>
    <row r="41" s="3" customFormat="1" ht="45" customHeight="1" spans="1:11">
      <c r="A41" s="281"/>
      <c r="B41" s="28"/>
      <c r="C41" s="109"/>
      <c r="D41" s="30"/>
      <c r="E41" s="30"/>
      <c r="F41" s="32" t="s">
        <v>109</v>
      </c>
      <c r="G41" s="32" t="s">
        <v>113</v>
      </c>
      <c r="H41" s="17" t="s">
        <v>4614</v>
      </c>
      <c r="I41" s="17" t="s">
        <v>274</v>
      </c>
      <c r="J41" s="48" t="s">
        <v>199</v>
      </c>
      <c r="K41" s="51">
        <v>1</v>
      </c>
    </row>
    <row r="42" s="3" customFormat="1" ht="43" customHeight="1" spans="1:11">
      <c r="A42" s="285"/>
      <c r="B42" s="28"/>
      <c r="C42" s="109"/>
      <c r="D42" s="30"/>
      <c r="E42" s="30"/>
      <c r="F42" s="32" t="s">
        <v>117</v>
      </c>
      <c r="G42" s="32" t="s">
        <v>181</v>
      </c>
      <c r="H42" s="32" t="s">
        <v>4610</v>
      </c>
      <c r="I42" s="17" t="s">
        <v>274</v>
      </c>
      <c r="J42" s="48" t="s">
        <v>199</v>
      </c>
      <c r="K42" s="51">
        <v>1</v>
      </c>
    </row>
    <row r="43" s="3" customFormat="1" ht="48" customHeight="1" spans="1:11">
      <c r="A43" s="19">
        <v>8</v>
      </c>
      <c r="B43" s="36" t="s">
        <v>4618</v>
      </c>
      <c r="C43" s="108" t="s">
        <v>4619</v>
      </c>
      <c r="D43" s="29" t="s">
        <v>4620</v>
      </c>
      <c r="E43" s="37">
        <v>60</v>
      </c>
      <c r="F43" s="32" t="s">
        <v>109</v>
      </c>
      <c r="G43" s="32" t="s">
        <v>110</v>
      </c>
      <c r="H43" s="17" t="s">
        <v>4621</v>
      </c>
      <c r="I43" s="17" t="s">
        <v>274</v>
      </c>
      <c r="J43" s="32" t="s">
        <v>112</v>
      </c>
      <c r="K43" s="49" t="s">
        <v>146</v>
      </c>
    </row>
    <row r="44" s="3" customFormat="1" ht="41" customHeight="1" spans="1:11">
      <c r="A44" s="281"/>
      <c r="B44" s="28"/>
      <c r="C44" s="109"/>
      <c r="D44" s="30"/>
      <c r="E44" s="30"/>
      <c r="F44" s="32" t="s">
        <v>109</v>
      </c>
      <c r="G44" s="32" t="s">
        <v>110</v>
      </c>
      <c r="H44" s="17" t="s">
        <v>4622</v>
      </c>
      <c r="I44" s="17" t="s">
        <v>274</v>
      </c>
      <c r="J44" s="32" t="s">
        <v>112</v>
      </c>
      <c r="K44" s="49" t="s">
        <v>347</v>
      </c>
    </row>
    <row r="45" s="3" customFormat="1" ht="43" customHeight="1" spans="1:11">
      <c r="A45" s="281"/>
      <c r="B45" s="28"/>
      <c r="C45" s="109"/>
      <c r="D45" s="30"/>
      <c r="E45" s="30"/>
      <c r="F45" s="32" t="s">
        <v>109</v>
      </c>
      <c r="G45" s="32" t="s">
        <v>110</v>
      </c>
      <c r="H45" s="17" t="s">
        <v>4623</v>
      </c>
      <c r="I45" s="17" t="s">
        <v>274</v>
      </c>
      <c r="J45" s="32" t="s">
        <v>112</v>
      </c>
      <c r="K45" s="49" t="s">
        <v>146</v>
      </c>
    </row>
    <row r="46" s="3" customFormat="1" ht="43" customHeight="1" spans="1:11">
      <c r="A46" s="281"/>
      <c r="B46" s="28"/>
      <c r="C46" s="109"/>
      <c r="D46" s="30"/>
      <c r="E46" s="30"/>
      <c r="F46" s="32" t="s">
        <v>103</v>
      </c>
      <c r="G46" s="32" t="s">
        <v>104</v>
      </c>
      <c r="H46" s="17" t="s">
        <v>4575</v>
      </c>
      <c r="I46" s="17" t="s">
        <v>274</v>
      </c>
      <c r="J46" s="32" t="s">
        <v>107</v>
      </c>
      <c r="K46" s="49" t="s">
        <v>424</v>
      </c>
    </row>
    <row r="47" s="3" customFormat="1" ht="42" customHeight="1" spans="1:11">
      <c r="A47" s="285"/>
      <c r="B47" s="28"/>
      <c r="C47" s="109"/>
      <c r="D47" s="30"/>
      <c r="E47" s="30"/>
      <c r="F47" s="32" t="s">
        <v>117</v>
      </c>
      <c r="G47" s="32" t="s">
        <v>181</v>
      </c>
      <c r="H47" s="17" t="s">
        <v>4624</v>
      </c>
      <c r="I47" s="17" t="s">
        <v>274</v>
      </c>
      <c r="J47" s="32" t="s">
        <v>112</v>
      </c>
      <c r="K47" s="49" t="s">
        <v>4625</v>
      </c>
    </row>
    <row r="48" s="3" customFormat="1" ht="52" customHeight="1" spans="1:11">
      <c r="A48" s="19">
        <v>9</v>
      </c>
      <c r="B48" s="36" t="s">
        <v>4626</v>
      </c>
      <c r="C48" s="108" t="s">
        <v>4627</v>
      </c>
      <c r="D48" s="29" t="s">
        <v>4628</v>
      </c>
      <c r="E48" s="37">
        <v>20</v>
      </c>
      <c r="F48" s="32" t="s">
        <v>109</v>
      </c>
      <c r="G48" s="32" t="s">
        <v>110</v>
      </c>
      <c r="H48" s="17" t="s">
        <v>4629</v>
      </c>
      <c r="I48" s="17" t="s">
        <v>274</v>
      </c>
      <c r="J48" s="32" t="s">
        <v>112</v>
      </c>
      <c r="K48" s="49" t="s">
        <v>4630</v>
      </c>
    </row>
    <row r="49" s="3" customFormat="1" ht="52" customHeight="1" spans="1:11">
      <c r="A49" s="281"/>
      <c r="B49" s="28"/>
      <c r="C49" s="109"/>
      <c r="D49" s="30"/>
      <c r="E49" s="30"/>
      <c r="F49" s="32" t="s">
        <v>109</v>
      </c>
      <c r="G49" s="32" t="s">
        <v>115</v>
      </c>
      <c r="H49" s="32" t="s">
        <v>4631</v>
      </c>
      <c r="I49" s="17" t="s">
        <v>274</v>
      </c>
      <c r="J49" s="48" t="s">
        <v>199</v>
      </c>
      <c r="K49" s="51">
        <v>1</v>
      </c>
    </row>
    <row r="50" s="3" customFormat="1" ht="52" customHeight="1" spans="1:11">
      <c r="A50" s="285"/>
      <c r="B50" s="28"/>
      <c r="C50" s="109"/>
      <c r="D50" s="30"/>
      <c r="E50" s="30"/>
      <c r="F50" s="32" t="s">
        <v>117</v>
      </c>
      <c r="G50" s="32" t="s">
        <v>181</v>
      </c>
      <c r="H50" s="17" t="s">
        <v>4632</v>
      </c>
      <c r="I50" s="17" t="s">
        <v>274</v>
      </c>
      <c r="J50" s="48" t="s">
        <v>199</v>
      </c>
      <c r="K50" s="51">
        <v>1</v>
      </c>
    </row>
    <row r="51" s="3" customFormat="1" ht="87" customHeight="1" spans="1:11">
      <c r="A51" s="19">
        <v>10</v>
      </c>
      <c r="B51" s="36" t="s">
        <v>4633</v>
      </c>
      <c r="C51" s="108" t="s">
        <v>4634</v>
      </c>
      <c r="D51" s="29" t="s">
        <v>4635</v>
      </c>
      <c r="E51" s="37">
        <v>7.4</v>
      </c>
      <c r="F51" s="32" t="s">
        <v>109</v>
      </c>
      <c r="G51" s="32" t="s">
        <v>110</v>
      </c>
      <c r="H51" s="17" t="s">
        <v>4636</v>
      </c>
      <c r="I51" s="17" t="s">
        <v>274</v>
      </c>
      <c r="J51" s="32" t="s">
        <v>112</v>
      </c>
      <c r="K51" s="51" t="s">
        <v>4637</v>
      </c>
    </row>
    <row r="52" s="3" customFormat="1" ht="94" customHeight="1" spans="1:11">
      <c r="A52" s="281"/>
      <c r="B52" s="28"/>
      <c r="C52" s="109"/>
      <c r="D52" s="30"/>
      <c r="E52" s="30"/>
      <c r="F52" s="32" t="s">
        <v>109</v>
      </c>
      <c r="G52" s="32" t="s">
        <v>113</v>
      </c>
      <c r="H52" s="17" t="s">
        <v>4638</v>
      </c>
      <c r="I52" s="17" t="s">
        <v>274</v>
      </c>
      <c r="J52" s="48" t="s">
        <v>199</v>
      </c>
      <c r="K52" s="51">
        <v>1</v>
      </c>
    </row>
    <row r="53" s="3" customFormat="1" ht="76" customHeight="1" spans="1:11">
      <c r="A53" s="19">
        <v>11</v>
      </c>
      <c r="B53" s="36" t="s">
        <v>4639</v>
      </c>
      <c r="C53" s="108" t="s">
        <v>4640</v>
      </c>
      <c r="D53" s="29" t="s">
        <v>4635</v>
      </c>
      <c r="E53" s="37">
        <v>0.2</v>
      </c>
      <c r="F53" s="32" t="s">
        <v>109</v>
      </c>
      <c r="G53" s="32" t="s">
        <v>110</v>
      </c>
      <c r="H53" s="17" t="s">
        <v>4636</v>
      </c>
      <c r="I53" s="17" t="s">
        <v>274</v>
      </c>
      <c r="J53" s="32" t="s">
        <v>112</v>
      </c>
      <c r="K53" s="51" t="s">
        <v>4561</v>
      </c>
    </row>
    <row r="54" s="3" customFormat="1" ht="77" customHeight="1" spans="1:11">
      <c r="A54" s="281"/>
      <c r="B54" s="28"/>
      <c r="C54" s="109"/>
      <c r="D54" s="30"/>
      <c r="E54" s="30"/>
      <c r="F54" s="32" t="s">
        <v>109</v>
      </c>
      <c r="G54" s="32" t="s">
        <v>113</v>
      </c>
      <c r="H54" s="17" t="s">
        <v>4638</v>
      </c>
      <c r="I54" s="17" t="s">
        <v>274</v>
      </c>
      <c r="J54" s="48" t="s">
        <v>199</v>
      </c>
      <c r="K54" s="51">
        <v>1</v>
      </c>
    </row>
    <row r="55" s="3" customFormat="1" ht="69" customHeight="1" spans="1:11">
      <c r="A55" s="19">
        <v>12</v>
      </c>
      <c r="B55" s="36" t="s">
        <v>4641</v>
      </c>
      <c r="C55" s="108" t="s">
        <v>4642</v>
      </c>
      <c r="D55" s="29" t="s">
        <v>4635</v>
      </c>
      <c r="E55" s="37">
        <v>0.2</v>
      </c>
      <c r="F55" s="32" t="s">
        <v>109</v>
      </c>
      <c r="G55" s="32" t="s">
        <v>110</v>
      </c>
      <c r="H55" s="17" t="s">
        <v>4636</v>
      </c>
      <c r="I55" s="17" t="s">
        <v>274</v>
      </c>
      <c r="J55" s="32" t="s">
        <v>112</v>
      </c>
      <c r="K55" s="51" t="s">
        <v>4561</v>
      </c>
    </row>
    <row r="56" s="3" customFormat="1" ht="77" customHeight="1" spans="1:11">
      <c r="A56" s="281"/>
      <c r="B56" s="28"/>
      <c r="C56" s="109"/>
      <c r="D56" s="30"/>
      <c r="E56" s="30"/>
      <c r="F56" s="32" t="s">
        <v>109</v>
      </c>
      <c r="G56" s="32" t="s">
        <v>113</v>
      </c>
      <c r="H56" s="17" t="s">
        <v>4638</v>
      </c>
      <c r="I56" s="17" t="s">
        <v>274</v>
      </c>
      <c r="J56" s="48" t="s">
        <v>199</v>
      </c>
      <c r="K56" s="51">
        <v>1</v>
      </c>
    </row>
    <row r="57" s="3" customFormat="1" ht="69" customHeight="1" spans="1:11">
      <c r="A57" s="19">
        <v>13</v>
      </c>
      <c r="B57" s="36" t="s">
        <v>4643</v>
      </c>
      <c r="C57" s="108" t="s">
        <v>4644</v>
      </c>
      <c r="D57" s="29" t="s">
        <v>4635</v>
      </c>
      <c r="E57" s="37">
        <v>45.4</v>
      </c>
      <c r="F57" s="32" t="s">
        <v>109</v>
      </c>
      <c r="G57" s="32" t="s">
        <v>110</v>
      </c>
      <c r="H57" s="17" t="s">
        <v>4636</v>
      </c>
      <c r="I57" s="17" t="s">
        <v>274</v>
      </c>
      <c r="J57" s="32" t="s">
        <v>112</v>
      </c>
      <c r="K57" s="51" t="s">
        <v>4645</v>
      </c>
    </row>
    <row r="58" s="3" customFormat="1" ht="73" customHeight="1" spans="1:11">
      <c r="A58" s="281"/>
      <c r="B58" s="28"/>
      <c r="C58" s="109"/>
      <c r="D58" s="30"/>
      <c r="E58" s="30"/>
      <c r="F58" s="32" t="s">
        <v>109</v>
      </c>
      <c r="G58" s="32" t="s">
        <v>113</v>
      </c>
      <c r="H58" s="17" t="s">
        <v>4638</v>
      </c>
      <c r="I58" s="17" t="s">
        <v>274</v>
      </c>
      <c r="J58" s="48" t="s">
        <v>199</v>
      </c>
      <c r="K58" s="51">
        <v>1</v>
      </c>
    </row>
    <row r="59" s="3" customFormat="1" ht="68" customHeight="1" spans="1:11">
      <c r="A59" s="8">
        <v>14</v>
      </c>
      <c r="B59" s="46" t="s">
        <v>4646</v>
      </c>
      <c r="C59" s="111" t="s">
        <v>4647</v>
      </c>
      <c r="D59" s="32" t="s">
        <v>4635</v>
      </c>
      <c r="E59" s="205">
        <v>33.8</v>
      </c>
      <c r="F59" s="32" t="s">
        <v>109</v>
      </c>
      <c r="G59" s="32" t="s">
        <v>110</v>
      </c>
      <c r="H59" s="17" t="s">
        <v>4636</v>
      </c>
      <c r="I59" s="17" t="s">
        <v>274</v>
      </c>
      <c r="J59" s="32" t="s">
        <v>112</v>
      </c>
      <c r="K59" s="51" t="s">
        <v>4648</v>
      </c>
    </row>
    <row r="60" s="3" customFormat="1" ht="73" customHeight="1" spans="1:11">
      <c r="A60" s="8"/>
      <c r="B60" s="46"/>
      <c r="C60" s="111"/>
      <c r="D60" s="32"/>
      <c r="E60" s="32"/>
      <c r="F60" s="32" t="s">
        <v>109</v>
      </c>
      <c r="G60" s="32" t="s">
        <v>113</v>
      </c>
      <c r="H60" s="17" t="s">
        <v>4638</v>
      </c>
      <c r="I60" s="17" t="s">
        <v>274</v>
      </c>
      <c r="J60" s="48" t="s">
        <v>199</v>
      </c>
      <c r="K60" s="51">
        <v>1</v>
      </c>
    </row>
    <row r="61" s="3" customFormat="1" ht="50" customHeight="1" spans="1:11">
      <c r="A61" s="19">
        <v>15</v>
      </c>
      <c r="B61" s="36" t="s">
        <v>282</v>
      </c>
      <c r="C61" s="108" t="s">
        <v>4649</v>
      </c>
      <c r="D61" s="29" t="s">
        <v>4650</v>
      </c>
      <c r="E61" s="37">
        <v>18</v>
      </c>
      <c r="F61" s="32" t="s">
        <v>109</v>
      </c>
      <c r="G61" s="32" t="s">
        <v>110</v>
      </c>
      <c r="H61" s="17" t="s">
        <v>4651</v>
      </c>
      <c r="I61" s="17" t="s">
        <v>274</v>
      </c>
      <c r="J61" s="48" t="s">
        <v>199</v>
      </c>
      <c r="K61" s="51" t="s">
        <v>289</v>
      </c>
    </row>
    <row r="62" s="3" customFormat="1" ht="97" customHeight="1" spans="1:11">
      <c r="A62" s="285"/>
      <c r="B62" s="34"/>
      <c r="C62" s="110"/>
      <c r="D62" s="35"/>
      <c r="E62" s="35"/>
      <c r="F62" s="32" t="s">
        <v>109</v>
      </c>
      <c r="G62" s="32" t="s">
        <v>113</v>
      </c>
      <c r="H62" s="17" t="s">
        <v>4652</v>
      </c>
      <c r="I62" s="17" t="s">
        <v>274</v>
      </c>
      <c r="J62" s="48" t="s">
        <v>199</v>
      </c>
      <c r="K62" s="51">
        <v>1</v>
      </c>
    </row>
    <row r="63" s="3" customFormat="1" ht="52" customHeight="1" spans="1:11">
      <c r="A63" s="8">
        <v>16</v>
      </c>
      <c r="B63" s="46" t="s">
        <v>4653</v>
      </c>
      <c r="C63" s="32" t="s">
        <v>4654</v>
      </c>
      <c r="D63" s="32" t="s">
        <v>4655</v>
      </c>
      <c r="E63" s="205">
        <v>10</v>
      </c>
      <c r="F63" s="32" t="s">
        <v>109</v>
      </c>
      <c r="G63" s="17" t="s">
        <v>113</v>
      </c>
      <c r="H63" s="17" t="s">
        <v>4583</v>
      </c>
      <c r="I63" s="17" t="s">
        <v>274</v>
      </c>
      <c r="J63" s="17" t="s">
        <v>112</v>
      </c>
      <c r="K63" s="50">
        <v>1</v>
      </c>
    </row>
    <row r="64" s="3" customFormat="1" ht="52" customHeight="1" spans="1:11">
      <c r="A64" s="8"/>
      <c r="B64" s="46"/>
      <c r="C64" s="32"/>
      <c r="D64" s="32"/>
      <c r="E64" s="32"/>
      <c r="F64" s="32" t="s">
        <v>109</v>
      </c>
      <c r="G64" s="17" t="s">
        <v>115</v>
      </c>
      <c r="H64" s="17" t="s">
        <v>4656</v>
      </c>
      <c r="I64" s="17" t="s">
        <v>274</v>
      </c>
      <c r="J64" s="17"/>
      <c r="K64" s="287" t="s">
        <v>477</v>
      </c>
    </row>
    <row r="65" s="3" customFormat="1" ht="52" customHeight="1" spans="1:11">
      <c r="A65" s="8"/>
      <c r="B65" s="46"/>
      <c r="C65" s="32"/>
      <c r="D65" s="32"/>
      <c r="E65" s="32"/>
      <c r="F65" s="32" t="s">
        <v>103</v>
      </c>
      <c r="G65" s="17" t="s">
        <v>725</v>
      </c>
      <c r="H65" s="17" t="s">
        <v>4657</v>
      </c>
      <c r="I65" s="17" t="s">
        <v>274</v>
      </c>
      <c r="J65" s="17" t="s">
        <v>107</v>
      </c>
      <c r="K65" s="17" t="s">
        <v>136</v>
      </c>
    </row>
    <row r="66" s="3" customFormat="1" ht="52" customHeight="1" spans="1:11">
      <c r="A66" s="8">
        <v>17</v>
      </c>
      <c r="B66" s="46" t="s">
        <v>4658</v>
      </c>
      <c r="C66" s="32" t="s">
        <v>4659</v>
      </c>
      <c r="D66" s="32" t="s">
        <v>4655</v>
      </c>
      <c r="E66" s="205">
        <v>10</v>
      </c>
      <c r="F66" s="32" t="s">
        <v>109</v>
      </c>
      <c r="G66" s="17" t="s">
        <v>113</v>
      </c>
      <c r="H66" s="17" t="s">
        <v>4660</v>
      </c>
      <c r="I66" s="17" t="s">
        <v>274</v>
      </c>
      <c r="J66" s="17" t="s">
        <v>107</v>
      </c>
      <c r="K66" s="50">
        <v>0.05</v>
      </c>
    </row>
    <row r="67" s="3" customFormat="1" ht="46" customHeight="1" spans="1:11">
      <c r="A67" s="8"/>
      <c r="B67" s="46"/>
      <c r="C67" s="32"/>
      <c r="D67" s="32"/>
      <c r="E67" s="32"/>
      <c r="F67" s="32" t="s">
        <v>109</v>
      </c>
      <c r="G67" s="17" t="s">
        <v>115</v>
      </c>
      <c r="H67" s="17" t="s">
        <v>4661</v>
      </c>
      <c r="I67" s="17" t="s">
        <v>274</v>
      </c>
      <c r="J67" s="48"/>
      <c r="K67" s="287" t="s">
        <v>477</v>
      </c>
    </row>
    <row r="68" s="3" customFormat="1" ht="45" customHeight="1" spans="1:11">
      <c r="A68" s="8"/>
      <c r="B68" s="46"/>
      <c r="C68" s="32"/>
      <c r="D68" s="32"/>
      <c r="E68" s="32"/>
      <c r="F68" s="32" t="s">
        <v>103</v>
      </c>
      <c r="G68" s="17" t="s">
        <v>725</v>
      </c>
      <c r="H68" s="17" t="s">
        <v>4657</v>
      </c>
      <c r="I68" s="17" t="s">
        <v>274</v>
      </c>
      <c r="J68" s="17" t="s">
        <v>107</v>
      </c>
      <c r="K68" s="17" t="s">
        <v>136</v>
      </c>
    </row>
    <row r="69" s="3" customFormat="1" ht="52" customHeight="1" spans="1:11">
      <c r="A69" s="8"/>
      <c r="B69" s="46"/>
      <c r="C69" s="32"/>
      <c r="D69" s="32"/>
      <c r="E69" s="32"/>
      <c r="F69" s="32" t="s">
        <v>321</v>
      </c>
      <c r="G69" s="17" t="s">
        <v>220</v>
      </c>
      <c r="H69" s="17" t="s">
        <v>4662</v>
      </c>
      <c r="I69" s="17" t="s">
        <v>274</v>
      </c>
      <c r="J69" s="17" t="s">
        <v>112</v>
      </c>
      <c r="K69" s="50">
        <v>0.9</v>
      </c>
    </row>
    <row r="70" s="3" customFormat="1" ht="52" customHeight="1" spans="1:11">
      <c r="A70" s="19">
        <v>18</v>
      </c>
      <c r="B70" s="36" t="s">
        <v>4663</v>
      </c>
      <c r="C70" s="29" t="s">
        <v>4664</v>
      </c>
      <c r="D70" s="29" t="s">
        <v>4665</v>
      </c>
      <c r="E70" s="37">
        <v>65</v>
      </c>
      <c r="F70" s="32" t="s">
        <v>109</v>
      </c>
      <c r="G70" s="17" t="s">
        <v>110</v>
      </c>
      <c r="H70" s="17" t="s">
        <v>4666</v>
      </c>
      <c r="I70" s="17" t="s">
        <v>274</v>
      </c>
      <c r="J70" s="48" t="s">
        <v>199</v>
      </c>
      <c r="K70" s="293" t="s">
        <v>1124</v>
      </c>
    </row>
    <row r="71" s="3" customFormat="1" ht="55" customHeight="1" spans="1:11">
      <c r="A71" s="281"/>
      <c r="B71" s="28"/>
      <c r="C71" s="30"/>
      <c r="D71" s="30"/>
      <c r="E71" s="30"/>
      <c r="F71" s="32" t="s">
        <v>109</v>
      </c>
      <c r="G71" s="17" t="s">
        <v>113</v>
      </c>
      <c r="H71" s="17" t="s">
        <v>989</v>
      </c>
      <c r="I71" s="17" t="s">
        <v>274</v>
      </c>
      <c r="J71" s="48" t="s">
        <v>199</v>
      </c>
      <c r="K71" s="50">
        <v>1</v>
      </c>
    </row>
    <row r="72" s="3" customFormat="1" ht="52" customHeight="1" spans="1:11">
      <c r="A72" s="281"/>
      <c r="B72" s="28"/>
      <c r="C72" s="30"/>
      <c r="D72" s="30"/>
      <c r="E72" s="30"/>
      <c r="F72" s="32" t="s">
        <v>109</v>
      </c>
      <c r="G72" s="17" t="s">
        <v>115</v>
      </c>
      <c r="H72" s="17" t="s">
        <v>365</v>
      </c>
      <c r="I72" s="17" t="s">
        <v>274</v>
      </c>
      <c r="J72" s="48"/>
      <c r="K72" s="50" t="s">
        <v>477</v>
      </c>
    </row>
    <row r="73" s="3" customFormat="1" ht="52" customHeight="1" spans="1:11">
      <c r="A73" s="281"/>
      <c r="B73" s="28"/>
      <c r="C73" s="30"/>
      <c r="D73" s="30"/>
      <c r="E73" s="30"/>
      <c r="F73" s="32" t="s">
        <v>103</v>
      </c>
      <c r="G73" s="17" t="s">
        <v>725</v>
      </c>
      <c r="H73" s="17" t="s">
        <v>4667</v>
      </c>
      <c r="I73" s="17" t="s">
        <v>274</v>
      </c>
      <c r="J73" s="17" t="s">
        <v>107</v>
      </c>
      <c r="K73" s="50" t="s">
        <v>1975</v>
      </c>
    </row>
    <row r="74" s="3" customFormat="1" ht="52" customHeight="1" spans="1:11">
      <c r="A74" s="281"/>
      <c r="B74" s="28"/>
      <c r="C74" s="30"/>
      <c r="D74" s="30"/>
      <c r="E74" s="30"/>
      <c r="F74" s="32" t="s">
        <v>117</v>
      </c>
      <c r="G74" s="17" t="s">
        <v>611</v>
      </c>
      <c r="H74" s="71" t="s">
        <v>4668</v>
      </c>
      <c r="I74" s="17" t="s">
        <v>274</v>
      </c>
      <c r="J74" s="17" t="s">
        <v>107</v>
      </c>
      <c r="K74" s="50">
        <v>1</v>
      </c>
    </row>
    <row r="75" s="3" customFormat="1" ht="52" customHeight="1" spans="1:11">
      <c r="A75" s="288"/>
      <c r="B75" s="289"/>
      <c r="C75" s="290"/>
      <c r="D75" s="290"/>
      <c r="E75" s="290"/>
      <c r="F75" s="87" t="s">
        <v>321</v>
      </c>
      <c r="G75" s="291" t="s">
        <v>220</v>
      </c>
      <c r="H75" s="291" t="s">
        <v>4662</v>
      </c>
      <c r="I75" s="17" t="s">
        <v>274</v>
      </c>
      <c r="J75" s="291" t="s">
        <v>112</v>
      </c>
      <c r="K75" s="294">
        <v>0.9</v>
      </c>
    </row>
    <row r="76" s="3" customFormat="1" ht="61" customHeight="1" spans="1:11">
      <c r="A76" s="19">
        <v>19</v>
      </c>
      <c r="B76" s="28" t="s">
        <v>4669</v>
      </c>
      <c r="C76" s="29" t="s">
        <v>4670</v>
      </c>
      <c r="D76" s="30" t="s">
        <v>4671</v>
      </c>
      <c r="E76" s="31">
        <v>45</v>
      </c>
      <c r="F76" s="32" t="s">
        <v>109</v>
      </c>
      <c r="G76" s="17" t="s">
        <v>115</v>
      </c>
      <c r="H76" s="17" t="s">
        <v>594</v>
      </c>
      <c r="I76" s="17" t="s">
        <v>106</v>
      </c>
      <c r="J76" s="17" t="s">
        <v>112</v>
      </c>
      <c r="K76" s="50">
        <v>0.95</v>
      </c>
    </row>
    <row r="77" s="3" customFormat="1" ht="73" customHeight="1" spans="1:11">
      <c r="A77" s="285"/>
      <c r="B77" s="28"/>
      <c r="C77" s="30"/>
      <c r="D77" s="30"/>
      <c r="E77" s="31"/>
      <c r="F77" s="32" t="s">
        <v>109</v>
      </c>
      <c r="G77" s="17" t="s">
        <v>110</v>
      </c>
      <c r="H77" s="32" t="s">
        <v>4581</v>
      </c>
      <c r="I77" s="17" t="s">
        <v>106</v>
      </c>
      <c r="J77" s="32" t="s">
        <v>112</v>
      </c>
      <c r="K77" s="32" t="s">
        <v>4672</v>
      </c>
    </row>
    <row r="78" s="3" customFormat="1" ht="60" customHeight="1" spans="1:11">
      <c r="A78" s="8">
        <v>20</v>
      </c>
      <c r="B78" s="36" t="s">
        <v>4673</v>
      </c>
      <c r="C78" s="29" t="s">
        <v>4674</v>
      </c>
      <c r="D78" s="29" t="s">
        <v>4671</v>
      </c>
      <c r="E78" s="37">
        <v>30</v>
      </c>
      <c r="F78" s="32" t="s">
        <v>109</v>
      </c>
      <c r="G78" s="17" t="s">
        <v>110</v>
      </c>
      <c r="H78" s="17" t="s">
        <v>4675</v>
      </c>
      <c r="I78" s="17" t="s">
        <v>106</v>
      </c>
      <c r="J78" s="17" t="s">
        <v>112</v>
      </c>
      <c r="K78" s="50" t="s">
        <v>2169</v>
      </c>
    </row>
    <row r="79" s="3" customFormat="1" ht="78" customHeight="1" spans="1:11">
      <c r="A79" s="8"/>
      <c r="B79" s="28"/>
      <c r="C79" s="30"/>
      <c r="D79" s="30"/>
      <c r="E79" s="30"/>
      <c r="F79" s="32" t="s">
        <v>109</v>
      </c>
      <c r="G79" s="17" t="s">
        <v>115</v>
      </c>
      <c r="H79" s="17" t="s">
        <v>365</v>
      </c>
      <c r="I79" s="17" t="s">
        <v>106</v>
      </c>
      <c r="J79" s="48"/>
      <c r="K79" s="287" t="s">
        <v>477</v>
      </c>
    </row>
    <row r="80" s="3" customFormat="1" ht="62" customHeight="1" spans="1:11">
      <c r="A80" s="8">
        <v>21</v>
      </c>
      <c r="B80" s="46" t="s">
        <v>4676</v>
      </c>
      <c r="C80" s="32" t="s">
        <v>4677</v>
      </c>
      <c r="D80" s="29" t="s">
        <v>233</v>
      </c>
      <c r="E80" s="37">
        <v>25</v>
      </c>
      <c r="F80" s="32" t="s">
        <v>109</v>
      </c>
      <c r="G80" s="17" t="s">
        <v>115</v>
      </c>
      <c r="H80" s="17" t="s">
        <v>365</v>
      </c>
      <c r="I80" s="17" t="s">
        <v>274</v>
      </c>
      <c r="J80" s="48"/>
      <c r="K80" s="287" t="s">
        <v>477</v>
      </c>
    </row>
    <row r="81" s="3" customFormat="1" ht="57" customHeight="1" spans="1:11">
      <c r="A81" s="8"/>
      <c r="B81" s="46"/>
      <c r="C81" s="32"/>
      <c r="D81" s="30"/>
      <c r="E81" s="30"/>
      <c r="F81" s="32" t="s">
        <v>109</v>
      </c>
      <c r="G81" s="17" t="s">
        <v>115</v>
      </c>
      <c r="H81" s="17" t="s">
        <v>4678</v>
      </c>
      <c r="I81" s="17" t="s">
        <v>274</v>
      </c>
      <c r="J81" s="17" t="s">
        <v>112</v>
      </c>
      <c r="K81" s="50">
        <v>0.95</v>
      </c>
    </row>
    <row r="82" s="3" customFormat="1" ht="53" customHeight="1" spans="1:11">
      <c r="A82" s="8">
        <v>22</v>
      </c>
      <c r="B82" s="46" t="s">
        <v>4679</v>
      </c>
      <c r="C82" s="32" t="s">
        <v>4680</v>
      </c>
      <c r="D82" s="32" t="s">
        <v>4681</v>
      </c>
      <c r="E82" s="292">
        <v>10</v>
      </c>
      <c r="F82" s="32" t="s">
        <v>109</v>
      </c>
      <c r="G82" s="17" t="s">
        <v>110</v>
      </c>
      <c r="H82" s="17" t="s">
        <v>1730</v>
      </c>
      <c r="I82" s="17" t="s">
        <v>274</v>
      </c>
      <c r="J82" s="17" t="s">
        <v>166</v>
      </c>
      <c r="K82" s="50" t="s">
        <v>560</v>
      </c>
    </row>
    <row r="83" s="3" customFormat="1" ht="66" customHeight="1" spans="1:11">
      <c r="A83" s="8"/>
      <c r="B83" s="46"/>
      <c r="C83" s="32"/>
      <c r="D83" s="32"/>
      <c r="E83" s="292"/>
      <c r="F83" s="32" t="s">
        <v>109</v>
      </c>
      <c r="G83" s="17" t="s">
        <v>115</v>
      </c>
      <c r="H83" s="17" t="s">
        <v>365</v>
      </c>
      <c r="I83" s="17" t="s">
        <v>274</v>
      </c>
      <c r="J83" s="48"/>
      <c r="K83" s="287" t="s">
        <v>477</v>
      </c>
    </row>
    <row r="84" s="3" customFormat="1" ht="127" customHeight="1" spans="1:11">
      <c r="A84" s="271"/>
      <c r="B84" s="271"/>
      <c r="C84" s="271"/>
      <c r="D84" s="271"/>
      <c r="E84" s="271"/>
      <c r="F84" s="271"/>
      <c r="G84" s="271"/>
      <c r="H84" s="271"/>
      <c r="I84" s="271"/>
      <c r="J84" s="271"/>
      <c r="K84" s="271"/>
    </row>
  </sheetData>
  <mergeCells count="133">
    <mergeCell ref="A2:K2"/>
    <mergeCell ref="B3:E3"/>
    <mergeCell ref="G3:K3"/>
    <mergeCell ref="C4:E4"/>
    <mergeCell ref="G4:K4"/>
    <mergeCell ref="C5:E5"/>
    <mergeCell ref="G5:K5"/>
    <mergeCell ref="C6:E6"/>
    <mergeCell ref="G6:K6"/>
    <mergeCell ref="C7:E7"/>
    <mergeCell ref="G7:K7"/>
    <mergeCell ref="B8:K8"/>
    <mergeCell ref="F9:H9"/>
    <mergeCell ref="A84:K84"/>
    <mergeCell ref="A5:A7"/>
    <mergeCell ref="A9:A10"/>
    <mergeCell ref="A11:A15"/>
    <mergeCell ref="A16:A20"/>
    <mergeCell ref="A21:A25"/>
    <mergeCell ref="A26:A30"/>
    <mergeCell ref="A31:A35"/>
    <mergeCell ref="A36:A39"/>
    <mergeCell ref="A40:A42"/>
    <mergeCell ref="A43:A47"/>
    <mergeCell ref="A48:A50"/>
    <mergeCell ref="A51:A52"/>
    <mergeCell ref="A53:A54"/>
    <mergeCell ref="A55:A56"/>
    <mergeCell ref="A57:A58"/>
    <mergeCell ref="A59:A60"/>
    <mergeCell ref="A61:A62"/>
    <mergeCell ref="A63:A65"/>
    <mergeCell ref="A66:A69"/>
    <mergeCell ref="A70:A75"/>
    <mergeCell ref="A76:A77"/>
    <mergeCell ref="A78:A79"/>
    <mergeCell ref="A80:A81"/>
    <mergeCell ref="A82:A83"/>
    <mergeCell ref="B9:B10"/>
    <mergeCell ref="B11:B15"/>
    <mergeCell ref="B16:B20"/>
    <mergeCell ref="B21:B25"/>
    <mergeCell ref="B26:B30"/>
    <mergeCell ref="B31:B35"/>
    <mergeCell ref="B36:B38"/>
    <mergeCell ref="B40:B42"/>
    <mergeCell ref="B43:B47"/>
    <mergeCell ref="B48:B50"/>
    <mergeCell ref="B51:B52"/>
    <mergeCell ref="B53:B54"/>
    <mergeCell ref="B55:B56"/>
    <mergeCell ref="B57:B58"/>
    <mergeCell ref="B59:B60"/>
    <mergeCell ref="B61:B62"/>
    <mergeCell ref="B63:B65"/>
    <mergeCell ref="B66:B69"/>
    <mergeCell ref="B70:B75"/>
    <mergeCell ref="B76:B77"/>
    <mergeCell ref="B78:B79"/>
    <mergeCell ref="B80:B81"/>
    <mergeCell ref="B82:B83"/>
    <mergeCell ref="C9:C10"/>
    <mergeCell ref="C11:C15"/>
    <mergeCell ref="C16:C20"/>
    <mergeCell ref="C21:C25"/>
    <mergeCell ref="C26:C30"/>
    <mergeCell ref="C31:C35"/>
    <mergeCell ref="C36:C38"/>
    <mergeCell ref="C40:C42"/>
    <mergeCell ref="C43:C47"/>
    <mergeCell ref="C48:C50"/>
    <mergeCell ref="C51:C52"/>
    <mergeCell ref="C53:C54"/>
    <mergeCell ref="C55:C56"/>
    <mergeCell ref="C57:C58"/>
    <mergeCell ref="C59:C60"/>
    <mergeCell ref="C61:C62"/>
    <mergeCell ref="C63:C65"/>
    <mergeCell ref="C66:C69"/>
    <mergeCell ref="C70:C75"/>
    <mergeCell ref="C76:C77"/>
    <mergeCell ref="C78:C79"/>
    <mergeCell ref="C80:C81"/>
    <mergeCell ref="C82:C83"/>
    <mergeCell ref="D9:D10"/>
    <mergeCell ref="D11:D15"/>
    <mergeCell ref="D16:D20"/>
    <mergeCell ref="D21:D25"/>
    <mergeCell ref="D26:D30"/>
    <mergeCell ref="D31:D35"/>
    <mergeCell ref="D36:D38"/>
    <mergeCell ref="D40:D42"/>
    <mergeCell ref="D43:D47"/>
    <mergeCell ref="D48:D50"/>
    <mergeCell ref="D51:D52"/>
    <mergeCell ref="D53:D54"/>
    <mergeCell ref="D55:D56"/>
    <mergeCell ref="D57:D58"/>
    <mergeCell ref="D59:D60"/>
    <mergeCell ref="D61:D62"/>
    <mergeCell ref="D63:D65"/>
    <mergeCell ref="D66:D69"/>
    <mergeCell ref="D70:D75"/>
    <mergeCell ref="D76:D77"/>
    <mergeCell ref="D78:D79"/>
    <mergeCell ref="D80:D81"/>
    <mergeCell ref="D82:D83"/>
    <mergeCell ref="E9:E10"/>
    <mergeCell ref="E11:E15"/>
    <mergeCell ref="E16:E20"/>
    <mergeCell ref="E21:E25"/>
    <mergeCell ref="E26:E30"/>
    <mergeCell ref="E31:E35"/>
    <mergeCell ref="E36:E38"/>
    <mergeCell ref="E40:E42"/>
    <mergeCell ref="E43:E47"/>
    <mergeCell ref="E48:E50"/>
    <mergeCell ref="E51:E52"/>
    <mergeCell ref="E53:E54"/>
    <mergeCell ref="E55:E56"/>
    <mergeCell ref="E57:E58"/>
    <mergeCell ref="E59:E60"/>
    <mergeCell ref="E61:E62"/>
    <mergeCell ref="E63:E65"/>
    <mergeCell ref="E66:E69"/>
    <mergeCell ref="E70:E75"/>
    <mergeCell ref="E76:E77"/>
    <mergeCell ref="E78:E79"/>
    <mergeCell ref="E80:E81"/>
    <mergeCell ref="E82:E83"/>
    <mergeCell ref="I9:I10"/>
    <mergeCell ref="J9:J10"/>
    <mergeCell ref="K9:K10"/>
  </mergeCells>
  <pageMargins left="0.75" right="0.75" top="1" bottom="1" header="0.5" footer="0.5"/>
  <pageSetup paperSize="9" scale="72" fitToHeight="0"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zoomScale="55" zoomScaleNormal="55" topLeftCell="A9" workbookViewId="0">
      <selection activeCell="A36" sqref="$A36:$XFD3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4682</v>
      </c>
      <c r="C3" s="80"/>
      <c r="D3" s="80"/>
      <c r="E3" s="80"/>
      <c r="F3" s="10" t="s">
        <v>75</v>
      </c>
      <c r="G3" s="11" t="s">
        <v>17</v>
      </c>
      <c r="H3" s="11"/>
      <c r="I3" s="11"/>
      <c r="J3" s="11"/>
      <c r="K3" s="39"/>
    </row>
    <row r="4" s="2" customFormat="1" ht="69" customHeight="1" spans="1:11">
      <c r="A4" s="8" t="s">
        <v>76</v>
      </c>
      <c r="B4" s="10" t="s">
        <v>77</v>
      </c>
      <c r="C4" s="12">
        <f>44+25+22+1</f>
        <v>92</v>
      </c>
      <c r="D4" s="13"/>
      <c r="E4" s="14"/>
      <c r="F4" s="10" t="s">
        <v>78</v>
      </c>
      <c r="G4" s="11">
        <v>1</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f>1285.75+693.05</f>
        <v>1978.8</v>
      </c>
      <c r="D6" s="17"/>
      <c r="E6" s="17"/>
      <c r="F6" s="8" t="s">
        <v>84</v>
      </c>
      <c r="G6" s="16">
        <f>C6+C7</f>
        <v>2099.76</v>
      </c>
      <c r="H6" s="16"/>
      <c r="I6" s="16"/>
      <c r="J6" s="16"/>
      <c r="K6" s="41"/>
    </row>
    <row r="7" s="2" customFormat="1" ht="67" customHeight="1" spans="1:11">
      <c r="A7" s="19"/>
      <c r="B7" s="20" t="s">
        <v>85</v>
      </c>
      <c r="C7" s="17">
        <f>50.96+70</f>
        <v>120.96</v>
      </c>
      <c r="D7" s="17"/>
      <c r="E7" s="17"/>
      <c r="F7" s="8" t="s">
        <v>86</v>
      </c>
      <c r="G7" s="16">
        <v>0</v>
      </c>
      <c r="H7" s="16"/>
      <c r="I7" s="16"/>
      <c r="J7" s="16"/>
      <c r="K7" s="41"/>
    </row>
    <row r="8" s="3" customFormat="1" ht="370" customHeight="1" spans="1:11">
      <c r="A8" s="21" t="s">
        <v>87</v>
      </c>
      <c r="B8" s="67" t="s">
        <v>4683</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4684</v>
      </c>
      <c r="C11" s="29" t="s">
        <v>4685</v>
      </c>
      <c r="D11" s="30" t="s">
        <v>4686</v>
      </c>
      <c r="E11" s="31">
        <v>5.75</v>
      </c>
      <c r="F11" s="32" t="s">
        <v>109</v>
      </c>
      <c r="G11" s="82" t="s">
        <v>113</v>
      </c>
      <c r="H11" s="82" t="s">
        <v>4687</v>
      </c>
      <c r="I11" s="82" t="s">
        <v>106</v>
      </c>
      <c r="J11" s="48" t="s">
        <v>106</v>
      </c>
      <c r="K11" s="207" t="s">
        <v>4688</v>
      </c>
    </row>
    <row r="12" s="3" customFormat="1" ht="196" customHeight="1" spans="1:11">
      <c r="A12" s="8"/>
      <c r="B12" s="28"/>
      <c r="C12" s="30"/>
      <c r="D12" s="30"/>
      <c r="E12" s="30"/>
      <c r="F12" s="32"/>
      <c r="G12" s="82"/>
      <c r="H12" s="82" t="s">
        <v>4689</v>
      </c>
      <c r="I12" s="82" t="s">
        <v>106</v>
      </c>
      <c r="J12" s="48" t="s">
        <v>112</v>
      </c>
      <c r="K12" s="207" t="s">
        <v>4690</v>
      </c>
    </row>
    <row r="13" s="3" customFormat="1" ht="125" customHeight="1" spans="1:11">
      <c r="A13" s="19">
        <v>2</v>
      </c>
      <c r="B13" s="46" t="s">
        <v>4691</v>
      </c>
      <c r="C13" s="32" t="s">
        <v>4692</v>
      </c>
      <c r="D13" s="32" t="s">
        <v>4693</v>
      </c>
      <c r="E13" s="205">
        <v>6</v>
      </c>
      <c r="F13" s="32" t="s">
        <v>109</v>
      </c>
      <c r="G13" s="82" t="s">
        <v>113</v>
      </c>
      <c r="H13" s="82" t="s">
        <v>4687</v>
      </c>
      <c r="I13" s="82" t="s">
        <v>106</v>
      </c>
      <c r="J13" s="48" t="s">
        <v>106</v>
      </c>
      <c r="K13" s="207" t="s">
        <v>4688</v>
      </c>
    </row>
    <row r="14" s="3" customFormat="1" ht="339" customHeight="1" spans="1:11">
      <c r="A14" s="281"/>
      <c r="B14" s="46"/>
      <c r="C14" s="32"/>
      <c r="D14" s="32"/>
      <c r="E14" s="32"/>
      <c r="F14" s="32"/>
      <c r="G14" s="82"/>
      <c r="H14" s="82" t="s">
        <v>4689</v>
      </c>
      <c r="I14" s="82" t="s">
        <v>106</v>
      </c>
      <c r="J14" s="48" t="s">
        <v>112</v>
      </c>
      <c r="K14" s="207" t="s">
        <v>4690</v>
      </c>
    </row>
    <row r="15" s="3" customFormat="1" ht="274" customHeight="1" spans="1:11">
      <c r="A15" s="8">
        <v>3</v>
      </c>
      <c r="B15" s="46" t="s">
        <v>4694</v>
      </c>
      <c r="C15" s="32" t="s">
        <v>4695</v>
      </c>
      <c r="D15" s="32" t="s">
        <v>4696</v>
      </c>
      <c r="E15" s="205">
        <v>3</v>
      </c>
      <c r="F15" s="32" t="s">
        <v>109</v>
      </c>
      <c r="G15" s="82" t="s">
        <v>113</v>
      </c>
      <c r="H15" s="82" t="s">
        <v>4697</v>
      </c>
      <c r="I15" s="82" t="s">
        <v>106</v>
      </c>
      <c r="J15" s="48" t="s">
        <v>106</v>
      </c>
      <c r="K15" s="207" t="s">
        <v>4688</v>
      </c>
    </row>
    <row r="16" s="3" customFormat="1" ht="263" customHeight="1" spans="1:11">
      <c r="A16" s="8"/>
      <c r="B16" s="46"/>
      <c r="C16" s="32"/>
      <c r="D16" s="32"/>
      <c r="E16" s="32"/>
      <c r="F16" s="32"/>
      <c r="G16" s="82"/>
      <c r="H16" s="82" t="s">
        <v>4698</v>
      </c>
      <c r="I16" s="82" t="s">
        <v>106</v>
      </c>
      <c r="J16" s="48" t="s">
        <v>106</v>
      </c>
      <c r="K16" s="207" t="s">
        <v>4688</v>
      </c>
    </row>
    <row r="17" s="3" customFormat="1" ht="124" customHeight="1" spans="1:11">
      <c r="A17" s="8">
        <v>4</v>
      </c>
      <c r="B17" s="46" t="s">
        <v>359</v>
      </c>
      <c r="C17" s="32" t="s">
        <v>4699</v>
      </c>
      <c r="D17" s="32" t="s">
        <v>4700</v>
      </c>
      <c r="E17" s="205">
        <v>10</v>
      </c>
      <c r="F17" s="32" t="s">
        <v>109</v>
      </c>
      <c r="G17" s="82" t="s">
        <v>115</v>
      </c>
      <c r="H17" s="82" t="s">
        <v>1179</v>
      </c>
      <c r="I17" s="82" t="s">
        <v>106</v>
      </c>
      <c r="J17" s="48" t="s">
        <v>107</v>
      </c>
      <c r="K17" s="207" t="s">
        <v>4701</v>
      </c>
    </row>
    <row r="18" s="3" customFormat="1" ht="121" customHeight="1" spans="1:11">
      <c r="A18" s="8"/>
      <c r="B18" s="46"/>
      <c r="C18" s="32"/>
      <c r="D18" s="32"/>
      <c r="E18" s="32"/>
      <c r="F18" s="32"/>
      <c r="G18" s="82"/>
      <c r="H18" s="82" t="s">
        <v>4702</v>
      </c>
      <c r="I18" s="82" t="s">
        <v>106</v>
      </c>
      <c r="J18" s="48" t="s">
        <v>112</v>
      </c>
      <c r="K18" s="95">
        <v>0.95</v>
      </c>
    </row>
    <row r="19" s="3" customFormat="1" ht="91" customHeight="1" spans="1:11">
      <c r="A19" s="281">
        <v>5</v>
      </c>
      <c r="B19" s="46" t="s">
        <v>4703</v>
      </c>
      <c r="C19" s="32" t="s">
        <v>4704</v>
      </c>
      <c r="D19" s="32" t="s">
        <v>4705</v>
      </c>
      <c r="E19" s="205">
        <v>7.5</v>
      </c>
      <c r="F19" s="32" t="s">
        <v>109</v>
      </c>
      <c r="G19" s="82" t="s">
        <v>115</v>
      </c>
      <c r="H19" s="82" t="s">
        <v>1179</v>
      </c>
      <c r="I19" s="82" t="s">
        <v>106</v>
      </c>
      <c r="J19" s="48" t="s">
        <v>107</v>
      </c>
      <c r="K19" s="207" t="s">
        <v>1162</v>
      </c>
    </row>
    <row r="20" s="3" customFormat="1" ht="129" customHeight="1" spans="1:11">
      <c r="A20" s="281"/>
      <c r="B20" s="46"/>
      <c r="C20" s="32"/>
      <c r="D20" s="32"/>
      <c r="E20" s="32"/>
      <c r="F20" s="32"/>
      <c r="G20" s="219" t="s">
        <v>113</v>
      </c>
      <c r="H20" s="82" t="s">
        <v>4706</v>
      </c>
      <c r="I20" s="82" t="s">
        <v>106</v>
      </c>
      <c r="J20" s="48" t="s">
        <v>166</v>
      </c>
      <c r="K20" s="95">
        <v>1</v>
      </c>
    </row>
    <row r="21" s="280" customFormat="1" ht="115" customHeight="1" spans="1:11">
      <c r="A21" s="8">
        <v>6</v>
      </c>
      <c r="B21" s="46" t="s">
        <v>4707</v>
      </c>
      <c r="C21" s="32" t="s">
        <v>4708</v>
      </c>
      <c r="D21" s="32" t="s">
        <v>4709</v>
      </c>
      <c r="E21" s="32">
        <v>6.51</v>
      </c>
      <c r="F21" s="32" t="s">
        <v>109</v>
      </c>
      <c r="G21" s="82" t="s">
        <v>115</v>
      </c>
      <c r="H21" s="82" t="s">
        <v>1179</v>
      </c>
      <c r="I21" s="82" t="s">
        <v>106</v>
      </c>
      <c r="J21" s="48" t="s">
        <v>107</v>
      </c>
      <c r="K21" s="207" t="s">
        <v>1162</v>
      </c>
    </row>
    <row r="22" s="280" customFormat="1" ht="128" customHeight="1" spans="1:11">
      <c r="A22" s="8"/>
      <c r="B22" s="46"/>
      <c r="C22" s="32"/>
      <c r="D22" s="32"/>
      <c r="E22" s="32"/>
      <c r="F22" s="32"/>
      <c r="G22" s="219" t="s">
        <v>113</v>
      </c>
      <c r="H22" s="82" t="s">
        <v>1171</v>
      </c>
      <c r="I22" s="82" t="s">
        <v>106</v>
      </c>
      <c r="J22" s="48" t="s">
        <v>107</v>
      </c>
      <c r="K22" s="95">
        <v>0.05</v>
      </c>
    </row>
    <row r="23" s="3" customFormat="1" ht="74" customHeight="1" spans="1:11">
      <c r="A23" s="8">
        <v>7</v>
      </c>
      <c r="B23" s="46" t="s">
        <v>4710</v>
      </c>
      <c r="C23" s="32" t="s">
        <v>4711</v>
      </c>
      <c r="D23" s="32" t="s">
        <v>4712</v>
      </c>
      <c r="E23" s="205">
        <v>5</v>
      </c>
      <c r="F23" s="32" t="s">
        <v>109</v>
      </c>
      <c r="G23" s="82" t="s">
        <v>110</v>
      </c>
      <c r="H23" s="82" t="s">
        <v>4713</v>
      </c>
      <c r="I23" s="82" t="s">
        <v>106</v>
      </c>
      <c r="J23" s="48" t="s">
        <v>112</v>
      </c>
      <c r="K23" s="82" t="s">
        <v>4714</v>
      </c>
    </row>
    <row r="24" s="3" customFormat="1" ht="170" customHeight="1" spans="1:11">
      <c r="A24" s="8"/>
      <c r="B24" s="46"/>
      <c r="C24" s="32"/>
      <c r="D24" s="32"/>
      <c r="E24" s="32"/>
      <c r="F24" s="32"/>
      <c r="G24" s="82"/>
      <c r="H24" s="82" t="s">
        <v>4715</v>
      </c>
      <c r="I24" s="82" t="s">
        <v>106</v>
      </c>
      <c r="J24" s="48" t="s">
        <v>112</v>
      </c>
      <c r="K24" s="82" t="s">
        <v>4716</v>
      </c>
    </row>
    <row r="25" s="3" customFormat="1" ht="145" customHeight="1" spans="1:11">
      <c r="A25" s="8">
        <v>8</v>
      </c>
      <c r="B25" s="46" t="s">
        <v>4717</v>
      </c>
      <c r="C25" s="32" t="s">
        <v>4718</v>
      </c>
      <c r="D25" s="32" t="s">
        <v>4719</v>
      </c>
      <c r="E25" s="205">
        <v>7.2</v>
      </c>
      <c r="F25" s="32" t="s">
        <v>109</v>
      </c>
      <c r="G25" s="82" t="s">
        <v>110</v>
      </c>
      <c r="H25" s="82" t="s">
        <v>4720</v>
      </c>
      <c r="I25" s="82" t="s">
        <v>106</v>
      </c>
      <c r="J25" s="48" t="s">
        <v>166</v>
      </c>
      <c r="K25" s="95">
        <v>1</v>
      </c>
    </row>
    <row r="26" s="3" customFormat="1" ht="218" customHeight="1" spans="1:11">
      <c r="A26" s="8"/>
      <c r="B26" s="46"/>
      <c r="C26" s="32"/>
      <c r="D26" s="32"/>
      <c r="E26" s="32"/>
      <c r="F26" s="32"/>
      <c r="G26" s="82"/>
      <c r="H26" s="82" t="s">
        <v>4721</v>
      </c>
      <c r="I26" s="82" t="s">
        <v>106</v>
      </c>
      <c r="J26" s="48" t="s">
        <v>166</v>
      </c>
      <c r="K26" s="82" t="s">
        <v>4722</v>
      </c>
    </row>
    <row r="27" s="3" customFormat="1" ht="52" customHeight="1" spans="1:11">
      <c r="A27" s="282">
        <v>9</v>
      </c>
      <c r="B27" s="28" t="s">
        <v>4723</v>
      </c>
      <c r="C27" s="29" t="s">
        <v>4724</v>
      </c>
      <c r="D27" s="30" t="s">
        <v>4725</v>
      </c>
      <c r="E27" s="31">
        <v>65</v>
      </c>
      <c r="F27" s="32" t="s">
        <v>103</v>
      </c>
      <c r="G27" s="82" t="s">
        <v>104</v>
      </c>
      <c r="H27" s="82" t="s">
        <v>4726</v>
      </c>
      <c r="I27" s="82" t="s">
        <v>106</v>
      </c>
      <c r="J27" s="82" t="s">
        <v>199</v>
      </c>
      <c r="K27" s="82" t="s">
        <v>4727</v>
      </c>
    </row>
    <row r="28" s="3" customFormat="1" ht="52" customHeight="1" spans="1:11">
      <c r="A28" s="282"/>
      <c r="B28" s="28"/>
      <c r="C28" s="30"/>
      <c r="D28" s="30"/>
      <c r="E28" s="30"/>
      <c r="F28" s="32" t="s">
        <v>109</v>
      </c>
      <c r="G28" s="82" t="s">
        <v>110</v>
      </c>
      <c r="H28" s="82" t="s">
        <v>4689</v>
      </c>
      <c r="I28" s="82" t="s">
        <v>106</v>
      </c>
      <c r="J28" s="82" t="s">
        <v>741</v>
      </c>
      <c r="K28" s="82" t="s">
        <v>4728</v>
      </c>
    </row>
    <row r="29" s="3" customFormat="1" ht="52" customHeight="1" spans="1:11">
      <c r="A29" s="282"/>
      <c r="B29" s="28"/>
      <c r="C29" s="30"/>
      <c r="D29" s="30"/>
      <c r="E29" s="30"/>
      <c r="F29" s="32" t="s">
        <v>109</v>
      </c>
      <c r="G29" s="82" t="s">
        <v>110</v>
      </c>
      <c r="H29" s="82" t="s">
        <v>4729</v>
      </c>
      <c r="I29" s="82" t="s">
        <v>106</v>
      </c>
      <c r="J29" s="82" t="s">
        <v>199</v>
      </c>
      <c r="K29" s="82" t="s">
        <v>4730</v>
      </c>
    </row>
    <row r="30" s="3" customFormat="1" ht="52" customHeight="1" spans="1:11">
      <c r="A30" s="282"/>
      <c r="B30" s="28"/>
      <c r="C30" s="30"/>
      <c r="D30" s="30"/>
      <c r="E30" s="30"/>
      <c r="F30" s="32" t="s">
        <v>109</v>
      </c>
      <c r="G30" s="82" t="s">
        <v>110</v>
      </c>
      <c r="H30" s="82" t="s">
        <v>4731</v>
      </c>
      <c r="I30" s="82" t="s">
        <v>106</v>
      </c>
      <c r="J30" s="82" t="s">
        <v>741</v>
      </c>
      <c r="K30" s="82" t="s">
        <v>4732</v>
      </c>
    </row>
    <row r="31" s="3" customFormat="1" ht="52" customHeight="1" spans="1:11">
      <c r="A31" s="283"/>
      <c r="B31" s="34"/>
      <c r="C31" s="30"/>
      <c r="D31" s="35"/>
      <c r="E31" s="35"/>
      <c r="F31" s="32" t="s">
        <v>117</v>
      </c>
      <c r="G31" s="82" t="s">
        <v>181</v>
      </c>
      <c r="H31" s="82" t="s">
        <v>4733</v>
      </c>
      <c r="I31" s="82" t="s">
        <v>106</v>
      </c>
      <c r="J31" s="82" t="s">
        <v>741</v>
      </c>
      <c r="K31" s="82" t="s">
        <v>4690</v>
      </c>
    </row>
    <row r="32" s="3" customFormat="1" ht="127" customHeight="1" spans="1:11">
      <c r="A32" s="8">
        <v>10</v>
      </c>
      <c r="B32" s="36" t="s">
        <v>4734</v>
      </c>
      <c r="C32" s="29" t="s">
        <v>4735</v>
      </c>
      <c r="D32" s="29" t="s">
        <v>4725</v>
      </c>
      <c r="E32" s="37">
        <v>5</v>
      </c>
      <c r="F32" s="32" t="s">
        <v>103</v>
      </c>
      <c r="G32" s="82" t="s">
        <v>104</v>
      </c>
      <c r="H32" s="82" t="s">
        <v>4736</v>
      </c>
      <c r="I32" s="82" t="s">
        <v>106</v>
      </c>
      <c r="J32" s="82" t="s">
        <v>741</v>
      </c>
      <c r="K32" s="143" t="s">
        <v>4737</v>
      </c>
    </row>
    <row r="33" s="3" customFormat="1" ht="127" customHeight="1" spans="1:11">
      <c r="A33" s="8"/>
      <c r="B33" s="28"/>
      <c r="C33" s="30"/>
      <c r="D33" s="30"/>
      <c r="E33" s="30"/>
      <c r="F33" s="32" t="s">
        <v>109</v>
      </c>
      <c r="G33" s="82" t="s">
        <v>113</v>
      </c>
      <c r="H33" s="82" t="s">
        <v>4738</v>
      </c>
      <c r="I33" s="82" t="s">
        <v>106</v>
      </c>
      <c r="J33" s="82" t="s">
        <v>741</v>
      </c>
      <c r="K33" s="284">
        <v>0.95</v>
      </c>
    </row>
    <row r="34" s="3" customFormat="1" ht="127" customHeight="1" spans="1:11">
      <c r="A34" s="8"/>
      <c r="B34" s="28"/>
      <c r="C34" s="30"/>
      <c r="D34" s="30"/>
      <c r="E34" s="30"/>
      <c r="F34" s="32" t="s">
        <v>109</v>
      </c>
      <c r="G34" s="82" t="s">
        <v>4739</v>
      </c>
      <c r="H34" s="103" t="s">
        <v>4740</v>
      </c>
      <c r="I34" s="82" t="s">
        <v>106</v>
      </c>
      <c r="J34" s="48" t="s">
        <v>106</v>
      </c>
      <c r="K34" s="143" t="s">
        <v>4688</v>
      </c>
    </row>
    <row r="35" s="1" customFormat="1" ht="76.5" spans="1:11">
      <c r="A35" s="89"/>
      <c r="B35" s="34"/>
      <c r="C35" s="35"/>
      <c r="D35" s="35"/>
      <c r="E35" s="35"/>
      <c r="F35" s="32" t="s">
        <v>117</v>
      </c>
      <c r="G35" s="82" t="s">
        <v>181</v>
      </c>
      <c r="H35" s="32" t="s">
        <v>4741</v>
      </c>
      <c r="I35" s="82" t="s">
        <v>106</v>
      </c>
      <c r="J35" s="143" t="s">
        <v>106</v>
      </c>
      <c r="K35" s="143" t="s">
        <v>4742</v>
      </c>
    </row>
  </sheetData>
  <mergeCells count="86">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0"/>
    <mergeCell ref="A21:A22"/>
    <mergeCell ref="A23:A24"/>
    <mergeCell ref="A25:A26"/>
    <mergeCell ref="A27:A31"/>
    <mergeCell ref="A32:A35"/>
    <mergeCell ref="B9:B10"/>
    <mergeCell ref="B11:B12"/>
    <mergeCell ref="B13:B14"/>
    <mergeCell ref="B15:B16"/>
    <mergeCell ref="B17:B18"/>
    <mergeCell ref="B19:B20"/>
    <mergeCell ref="B21:B22"/>
    <mergeCell ref="B23:B24"/>
    <mergeCell ref="B25:B26"/>
    <mergeCell ref="B27:B31"/>
    <mergeCell ref="B32:B35"/>
    <mergeCell ref="C9:C10"/>
    <mergeCell ref="C11:C12"/>
    <mergeCell ref="C13:C14"/>
    <mergeCell ref="C15:C16"/>
    <mergeCell ref="C17:C18"/>
    <mergeCell ref="C19:C20"/>
    <mergeCell ref="C21:C22"/>
    <mergeCell ref="C23:C24"/>
    <mergeCell ref="C25:C26"/>
    <mergeCell ref="C27:C31"/>
    <mergeCell ref="C32:C35"/>
    <mergeCell ref="D9:D10"/>
    <mergeCell ref="D11:D12"/>
    <mergeCell ref="D13:D14"/>
    <mergeCell ref="D15:D16"/>
    <mergeCell ref="D17:D18"/>
    <mergeCell ref="D19:D20"/>
    <mergeCell ref="D21:D22"/>
    <mergeCell ref="D23:D24"/>
    <mergeCell ref="D25:D26"/>
    <mergeCell ref="D27:D31"/>
    <mergeCell ref="D32:D35"/>
    <mergeCell ref="E9:E10"/>
    <mergeCell ref="E11:E12"/>
    <mergeCell ref="E13:E14"/>
    <mergeCell ref="E15:E16"/>
    <mergeCell ref="E17:E18"/>
    <mergeCell ref="E19:E20"/>
    <mergeCell ref="E21:E22"/>
    <mergeCell ref="E23:E24"/>
    <mergeCell ref="E25:E26"/>
    <mergeCell ref="E27:E31"/>
    <mergeCell ref="E32:E35"/>
    <mergeCell ref="F11:F12"/>
    <mergeCell ref="F13:F14"/>
    <mergeCell ref="F15:F16"/>
    <mergeCell ref="F17:F18"/>
    <mergeCell ref="F19:F20"/>
    <mergeCell ref="F21:F22"/>
    <mergeCell ref="F23:F24"/>
    <mergeCell ref="F25:F26"/>
    <mergeCell ref="G11:G12"/>
    <mergeCell ref="G13:G14"/>
    <mergeCell ref="G15:G16"/>
    <mergeCell ref="G17:G18"/>
    <mergeCell ref="G23:G24"/>
    <mergeCell ref="G25:G26"/>
    <mergeCell ref="I9:I10"/>
    <mergeCell ref="J9:J10"/>
    <mergeCell ref="K9:K10"/>
  </mergeCells>
  <pageMargins left="0.75" right="0.75" top="1" bottom="1" header="0.5" footer="0.5"/>
  <pageSetup paperSize="9" scale="78" fitToHeight="0"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74"/>
  <sheetViews>
    <sheetView zoomScale="55" zoomScaleNormal="55" workbookViewId="0">
      <selection activeCell="D81" sqref="D81"/>
    </sheetView>
  </sheetViews>
  <sheetFormatPr defaultColWidth="9" defaultRowHeight="16.5"/>
  <cols>
    <col min="1" max="1" width="12.175" style="52" customWidth="1"/>
    <col min="2" max="2" width="22.725" style="52" customWidth="1"/>
    <col min="3" max="3" width="40.9083333333333" style="52" customWidth="1"/>
    <col min="4" max="4" width="59.6333333333333" style="52" customWidth="1"/>
    <col min="5" max="5" width="20.725" style="52" customWidth="1"/>
    <col min="6" max="6" width="18.9" style="52" customWidth="1"/>
    <col min="7" max="7" width="18.9" style="54" customWidth="1"/>
    <col min="8" max="8" width="38.7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4743</v>
      </c>
      <c r="C3" s="59"/>
      <c r="D3" s="59"/>
      <c r="E3" s="59"/>
      <c r="F3" s="59" t="s">
        <v>75</v>
      </c>
      <c r="G3" s="60" t="s">
        <v>19</v>
      </c>
      <c r="H3" s="60"/>
      <c r="I3" s="60"/>
      <c r="J3" s="60"/>
      <c r="K3" s="73"/>
    </row>
    <row r="4" s="2" customFormat="1" ht="57" customHeight="1" spans="1:11">
      <c r="A4" s="58" t="s">
        <v>76</v>
      </c>
      <c r="B4" s="59" t="s">
        <v>77</v>
      </c>
      <c r="C4" s="61">
        <v>46</v>
      </c>
      <c r="D4" s="62"/>
      <c r="E4" s="63"/>
      <c r="F4" s="59" t="s">
        <v>78</v>
      </c>
      <c r="G4" s="60">
        <v>1</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v>896.19</v>
      </c>
      <c r="D6" s="38"/>
      <c r="E6" s="38"/>
      <c r="F6" s="58" t="s">
        <v>84</v>
      </c>
      <c r="G6" s="64">
        <v>6403.14</v>
      </c>
      <c r="H6" s="64"/>
      <c r="I6" s="64"/>
      <c r="J6" s="64"/>
      <c r="K6" s="74"/>
    </row>
    <row r="7" s="2" customFormat="1" ht="55" customHeight="1" spans="1:11">
      <c r="A7" s="66"/>
      <c r="B7" s="20" t="s">
        <v>85</v>
      </c>
      <c r="C7" s="38">
        <v>5794.95</v>
      </c>
      <c r="D7" s="38"/>
      <c r="E7" s="38"/>
      <c r="F7" s="58" t="s">
        <v>86</v>
      </c>
      <c r="G7" s="64">
        <v>288</v>
      </c>
      <c r="H7" s="64"/>
      <c r="I7" s="64"/>
      <c r="J7" s="64"/>
      <c r="K7" s="74"/>
    </row>
    <row r="8" s="53" customFormat="1" ht="144" customHeight="1" spans="1:11">
      <c r="A8" s="21" t="s">
        <v>87</v>
      </c>
      <c r="B8" s="101" t="s">
        <v>4744</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4745</v>
      </c>
      <c r="C11" s="29" t="s">
        <v>4746</v>
      </c>
      <c r="D11" s="30" t="s">
        <v>4747</v>
      </c>
      <c r="E11" s="31">
        <v>20</v>
      </c>
      <c r="F11" s="205" t="s">
        <v>109</v>
      </c>
      <c r="G11" s="273" t="s">
        <v>110</v>
      </c>
      <c r="H11" s="273" t="s">
        <v>4748</v>
      </c>
      <c r="I11" s="38" t="s">
        <v>106</v>
      </c>
      <c r="J11" s="273" t="s">
        <v>264</v>
      </c>
      <c r="K11" s="38" t="s">
        <v>2042</v>
      </c>
    </row>
    <row r="12" s="53" customFormat="1" ht="52" customHeight="1" spans="1:11">
      <c r="A12" s="58"/>
      <c r="B12" s="28"/>
      <c r="C12" s="30"/>
      <c r="D12" s="30"/>
      <c r="E12" s="30"/>
      <c r="F12" s="205" t="s">
        <v>109</v>
      </c>
      <c r="G12" s="273" t="s">
        <v>110</v>
      </c>
      <c r="H12" s="273" t="s">
        <v>4749</v>
      </c>
      <c r="I12" s="38" t="s">
        <v>274</v>
      </c>
      <c r="J12" s="273" t="s">
        <v>264</v>
      </c>
      <c r="K12" s="38" t="s">
        <v>4750</v>
      </c>
    </row>
    <row r="13" s="53" customFormat="1" ht="52" customHeight="1" spans="1:11">
      <c r="A13" s="58"/>
      <c r="B13" s="28"/>
      <c r="C13" s="30"/>
      <c r="D13" s="30"/>
      <c r="E13" s="30"/>
      <c r="F13" s="205" t="s">
        <v>109</v>
      </c>
      <c r="G13" s="273" t="s">
        <v>113</v>
      </c>
      <c r="H13" s="273" t="s">
        <v>4751</v>
      </c>
      <c r="I13" s="38" t="s">
        <v>274</v>
      </c>
      <c r="J13" s="273" t="s">
        <v>264</v>
      </c>
      <c r="K13" s="77">
        <v>0.9</v>
      </c>
    </row>
    <row r="14" s="53" customFormat="1" ht="52" customHeight="1" spans="1:11">
      <c r="A14" s="58"/>
      <c r="B14" s="28"/>
      <c r="C14" s="30"/>
      <c r="D14" s="30"/>
      <c r="E14" s="30"/>
      <c r="F14" s="205" t="s">
        <v>321</v>
      </c>
      <c r="G14" s="273" t="s">
        <v>220</v>
      </c>
      <c r="H14" s="273" t="s">
        <v>4752</v>
      </c>
      <c r="I14" s="38" t="s">
        <v>274</v>
      </c>
      <c r="J14" s="278" t="s">
        <v>264</v>
      </c>
      <c r="K14" s="77">
        <v>0.9</v>
      </c>
    </row>
    <row r="15" s="53" customFormat="1" ht="52" customHeight="1" spans="1:11">
      <c r="A15" s="58">
        <v>2</v>
      </c>
      <c r="B15" s="38" t="s">
        <v>4753</v>
      </c>
      <c r="C15" s="38" t="s">
        <v>4754</v>
      </c>
      <c r="D15" s="38" t="s">
        <v>4755</v>
      </c>
      <c r="E15" s="38">
        <v>10</v>
      </c>
      <c r="F15" s="205" t="s">
        <v>109</v>
      </c>
      <c r="G15" s="273" t="s">
        <v>113</v>
      </c>
      <c r="H15" s="273" t="s">
        <v>4756</v>
      </c>
      <c r="I15" s="38" t="s">
        <v>274</v>
      </c>
      <c r="J15" s="273" t="s">
        <v>166</v>
      </c>
      <c r="K15" s="273" t="s">
        <v>569</v>
      </c>
    </row>
    <row r="16" s="53" customFormat="1" ht="52" customHeight="1" spans="1:11">
      <c r="A16" s="58"/>
      <c r="B16" s="38"/>
      <c r="C16" s="38"/>
      <c r="D16" s="38"/>
      <c r="E16" s="38"/>
      <c r="F16" s="205" t="s">
        <v>109</v>
      </c>
      <c r="G16" s="273" t="s">
        <v>110</v>
      </c>
      <c r="H16" s="273" t="s">
        <v>4757</v>
      </c>
      <c r="I16" s="38" t="s">
        <v>106</v>
      </c>
      <c r="J16" s="273" t="s">
        <v>264</v>
      </c>
      <c r="K16" s="38">
        <v>10</v>
      </c>
    </row>
    <row r="17" s="53" customFormat="1" ht="52" customHeight="1" spans="1:11">
      <c r="A17" s="58"/>
      <c r="B17" s="38"/>
      <c r="C17" s="38"/>
      <c r="D17" s="38"/>
      <c r="E17" s="38"/>
      <c r="F17" s="205" t="s">
        <v>109</v>
      </c>
      <c r="G17" s="273" t="s">
        <v>113</v>
      </c>
      <c r="H17" s="273" t="s">
        <v>4758</v>
      </c>
      <c r="I17" s="38" t="s">
        <v>274</v>
      </c>
      <c r="J17" s="273" t="s">
        <v>264</v>
      </c>
      <c r="K17" s="77">
        <v>0.5</v>
      </c>
    </row>
    <row r="18" s="53" customFormat="1" ht="52" customHeight="1" spans="1:11">
      <c r="A18" s="58">
        <v>3</v>
      </c>
      <c r="B18" s="38" t="s">
        <v>4759</v>
      </c>
      <c r="C18" s="38" t="s">
        <v>4760</v>
      </c>
      <c r="D18" s="38" t="s">
        <v>4761</v>
      </c>
      <c r="E18" s="38">
        <v>75</v>
      </c>
      <c r="F18" s="205" t="s">
        <v>103</v>
      </c>
      <c r="G18" s="273" t="s">
        <v>104</v>
      </c>
      <c r="H18" s="273" t="s">
        <v>135</v>
      </c>
      <c r="I18" s="38" t="s">
        <v>274</v>
      </c>
      <c r="J18" s="278" t="s">
        <v>107</v>
      </c>
      <c r="K18" s="77" t="s">
        <v>136</v>
      </c>
    </row>
    <row r="19" s="53" customFormat="1" ht="52" customHeight="1" spans="1:11">
      <c r="A19" s="58"/>
      <c r="B19" s="38"/>
      <c r="C19" s="38"/>
      <c r="D19" s="38"/>
      <c r="E19" s="38"/>
      <c r="F19" s="205" t="s">
        <v>109</v>
      </c>
      <c r="G19" s="273" t="s">
        <v>110</v>
      </c>
      <c r="H19" s="273" t="s">
        <v>4762</v>
      </c>
      <c r="I19" s="38" t="s">
        <v>106</v>
      </c>
      <c r="J19" s="278" t="s">
        <v>264</v>
      </c>
      <c r="K19" s="77" t="s">
        <v>4763</v>
      </c>
    </row>
    <row r="20" s="53" customFormat="1" ht="52" customHeight="1" spans="1:11">
      <c r="A20" s="58"/>
      <c r="B20" s="38"/>
      <c r="C20" s="38"/>
      <c r="D20" s="38"/>
      <c r="E20" s="38"/>
      <c r="F20" s="205" t="s">
        <v>109</v>
      </c>
      <c r="G20" s="273" t="s">
        <v>110</v>
      </c>
      <c r="H20" s="273" t="s">
        <v>4764</v>
      </c>
      <c r="I20" s="38" t="s">
        <v>106</v>
      </c>
      <c r="J20" s="278" t="s">
        <v>264</v>
      </c>
      <c r="K20" s="38" t="s">
        <v>227</v>
      </c>
    </row>
    <row r="21" s="53" customFormat="1" ht="52" customHeight="1" spans="1:11">
      <c r="A21" s="58"/>
      <c r="B21" s="38"/>
      <c r="C21" s="38"/>
      <c r="D21" s="38"/>
      <c r="E21" s="38"/>
      <c r="F21" s="205" t="s">
        <v>109</v>
      </c>
      <c r="G21" s="273" t="s">
        <v>110</v>
      </c>
      <c r="H21" s="273" t="s">
        <v>4765</v>
      </c>
      <c r="I21" s="38" t="s">
        <v>274</v>
      </c>
      <c r="J21" s="278" t="s">
        <v>264</v>
      </c>
      <c r="K21" s="38" t="s">
        <v>146</v>
      </c>
    </row>
    <row r="22" s="53" customFormat="1" ht="52" customHeight="1" spans="1:11">
      <c r="A22" s="58"/>
      <c r="B22" s="38"/>
      <c r="C22" s="38"/>
      <c r="D22" s="38"/>
      <c r="E22" s="38"/>
      <c r="F22" s="205" t="s">
        <v>117</v>
      </c>
      <c r="G22" s="273" t="s">
        <v>118</v>
      </c>
      <c r="H22" s="273" t="s">
        <v>4766</v>
      </c>
      <c r="I22" s="38" t="s">
        <v>274</v>
      </c>
      <c r="J22" s="278" t="s">
        <v>264</v>
      </c>
      <c r="K22" s="77">
        <v>0.01</v>
      </c>
    </row>
    <row r="23" s="53" customFormat="1" ht="52" customHeight="1" spans="1:11">
      <c r="A23" s="58">
        <v>4</v>
      </c>
      <c r="B23" s="38" t="s">
        <v>4767</v>
      </c>
      <c r="C23" s="38" t="s">
        <v>4768</v>
      </c>
      <c r="D23" s="38" t="s">
        <v>4769</v>
      </c>
      <c r="E23" s="38">
        <v>45</v>
      </c>
      <c r="F23" s="205" t="s">
        <v>109</v>
      </c>
      <c r="G23" s="205" t="s">
        <v>110</v>
      </c>
      <c r="H23" s="205" t="s">
        <v>4770</v>
      </c>
      <c r="I23" s="205" t="s">
        <v>106</v>
      </c>
      <c r="J23" s="205" t="s">
        <v>199</v>
      </c>
      <c r="K23" s="205" t="s">
        <v>146</v>
      </c>
    </row>
    <row r="24" s="53" customFormat="1" ht="52" customHeight="1" spans="1:11">
      <c r="A24" s="58"/>
      <c r="B24" s="38"/>
      <c r="C24" s="38"/>
      <c r="D24" s="38"/>
      <c r="E24" s="38"/>
      <c r="F24" s="205" t="s">
        <v>109</v>
      </c>
      <c r="G24" s="273" t="s">
        <v>115</v>
      </c>
      <c r="H24" s="273" t="s">
        <v>4771</v>
      </c>
      <c r="I24" s="38" t="s">
        <v>274</v>
      </c>
      <c r="J24" s="278" t="s">
        <v>1025</v>
      </c>
      <c r="K24" s="38" t="s">
        <v>3198</v>
      </c>
    </row>
    <row r="25" s="53" customFormat="1" ht="52" customHeight="1" spans="1:11">
      <c r="A25" s="58"/>
      <c r="B25" s="38"/>
      <c r="C25" s="38"/>
      <c r="D25" s="38"/>
      <c r="E25" s="38"/>
      <c r="F25" s="205" t="s">
        <v>117</v>
      </c>
      <c r="G25" s="273" t="s">
        <v>118</v>
      </c>
      <c r="H25" s="273" t="s">
        <v>4772</v>
      </c>
      <c r="I25" s="205" t="s">
        <v>106</v>
      </c>
      <c r="J25" s="48" t="s">
        <v>264</v>
      </c>
      <c r="K25" s="77">
        <v>0.9</v>
      </c>
    </row>
    <row r="26" s="53" customFormat="1" ht="150" customHeight="1" spans="1:11">
      <c r="A26" s="58">
        <v>5</v>
      </c>
      <c r="B26" s="28" t="s">
        <v>4773</v>
      </c>
      <c r="C26" s="274" t="s">
        <v>4774</v>
      </c>
      <c r="D26" s="275" t="s">
        <v>4775</v>
      </c>
      <c r="E26" s="31">
        <v>40</v>
      </c>
      <c r="F26" s="38" t="s">
        <v>109</v>
      </c>
      <c r="G26" s="38" t="s">
        <v>110</v>
      </c>
      <c r="H26" s="38" t="s">
        <v>4776</v>
      </c>
      <c r="I26" s="205" t="s">
        <v>106</v>
      </c>
      <c r="J26" s="38" t="s">
        <v>166</v>
      </c>
      <c r="K26" s="77">
        <v>1</v>
      </c>
    </row>
    <row r="27" s="53" customFormat="1" ht="216" customHeight="1" spans="1:11">
      <c r="A27" s="58"/>
      <c r="B27" s="28"/>
      <c r="C27" s="276"/>
      <c r="D27" s="275"/>
      <c r="E27" s="30"/>
      <c r="F27" s="38" t="s">
        <v>109</v>
      </c>
      <c r="G27" s="38" t="s">
        <v>110</v>
      </c>
      <c r="H27" s="38" t="s">
        <v>4777</v>
      </c>
      <c r="I27" s="205" t="s">
        <v>106</v>
      </c>
      <c r="J27" s="38" t="s">
        <v>264</v>
      </c>
      <c r="K27" s="38" t="s">
        <v>505</v>
      </c>
    </row>
    <row r="28" s="53" customFormat="1" ht="70" customHeight="1" spans="1:11">
      <c r="A28" s="58">
        <v>6</v>
      </c>
      <c r="B28" s="38" t="s">
        <v>4778</v>
      </c>
      <c r="C28" s="38" t="s">
        <v>4779</v>
      </c>
      <c r="D28" s="277" t="s">
        <v>4780</v>
      </c>
      <c r="E28" s="38">
        <v>50</v>
      </c>
      <c r="F28" s="32" t="s">
        <v>103</v>
      </c>
      <c r="G28" s="27" t="s">
        <v>104</v>
      </c>
      <c r="H28" s="32" t="s">
        <v>105</v>
      </c>
      <c r="I28" s="27" t="s">
        <v>274</v>
      </c>
      <c r="J28" s="27" t="s">
        <v>107</v>
      </c>
      <c r="K28" s="27" t="s">
        <v>849</v>
      </c>
    </row>
    <row r="29" s="53" customFormat="1" ht="72" customHeight="1" spans="1:11">
      <c r="A29" s="58"/>
      <c r="B29" s="38"/>
      <c r="C29" s="38"/>
      <c r="D29" s="277"/>
      <c r="E29" s="38"/>
      <c r="F29" s="32" t="s">
        <v>109</v>
      </c>
      <c r="G29" s="38" t="s">
        <v>110</v>
      </c>
      <c r="H29" s="38" t="s">
        <v>4781</v>
      </c>
      <c r="I29" s="38" t="s">
        <v>106</v>
      </c>
      <c r="J29" s="38" t="s">
        <v>264</v>
      </c>
      <c r="K29" s="38" t="s">
        <v>456</v>
      </c>
    </row>
    <row r="30" s="53" customFormat="1" ht="64" customHeight="1" spans="1:11">
      <c r="A30" s="58"/>
      <c r="B30" s="38"/>
      <c r="C30" s="38"/>
      <c r="D30" s="277"/>
      <c r="E30" s="38"/>
      <c r="F30" s="32" t="s">
        <v>109</v>
      </c>
      <c r="G30" s="32" t="s">
        <v>110</v>
      </c>
      <c r="H30" s="32" t="s">
        <v>4782</v>
      </c>
      <c r="I30" s="27" t="s">
        <v>274</v>
      </c>
      <c r="J30" s="32" t="s">
        <v>264</v>
      </c>
      <c r="K30" s="32" t="s">
        <v>1308</v>
      </c>
    </row>
    <row r="31" s="53" customFormat="1" ht="117" customHeight="1" spans="1:11">
      <c r="A31" s="58"/>
      <c r="B31" s="38"/>
      <c r="C31" s="38"/>
      <c r="D31" s="277"/>
      <c r="E31" s="38"/>
      <c r="F31" s="29" t="s">
        <v>117</v>
      </c>
      <c r="G31" s="29" t="s">
        <v>181</v>
      </c>
      <c r="H31" s="29" t="s">
        <v>4783</v>
      </c>
      <c r="I31" s="27" t="s">
        <v>274</v>
      </c>
      <c r="J31" s="29" t="s">
        <v>112</v>
      </c>
      <c r="K31" s="29" t="s">
        <v>4784</v>
      </c>
    </row>
    <row r="32" s="53" customFormat="1" ht="96" customHeight="1" spans="1:11">
      <c r="A32" s="58"/>
      <c r="B32" s="38"/>
      <c r="C32" s="38"/>
      <c r="D32" s="277"/>
      <c r="E32" s="38"/>
      <c r="F32" s="32" t="s">
        <v>109</v>
      </c>
      <c r="G32" s="32" t="s">
        <v>110</v>
      </c>
      <c r="H32" s="32" t="s">
        <v>4785</v>
      </c>
      <c r="I32" s="27" t="s">
        <v>274</v>
      </c>
      <c r="J32" s="32" t="s">
        <v>264</v>
      </c>
      <c r="K32" s="32" t="s">
        <v>4786</v>
      </c>
    </row>
    <row r="33" s="53" customFormat="1" ht="43" customHeight="1" spans="1:11">
      <c r="A33" s="58">
        <v>7</v>
      </c>
      <c r="B33" s="38" t="s">
        <v>4787</v>
      </c>
      <c r="C33" s="38" t="s">
        <v>4788</v>
      </c>
      <c r="D33" s="38" t="s">
        <v>4789</v>
      </c>
      <c r="E33" s="38">
        <v>4802</v>
      </c>
      <c r="F33" s="205" t="s">
        <v>109</v>
      </c>
      <c r="G33" s="273" t="s">
        <v>110</v>
      </c>
      <c r="H33" s="273" t="s">
        <v>4762</v>
      </c>
      <c r="I33" s="32" t="s">
        <v>106</v>
      </c>
      <c r="J33" s="278" t="s">
        <v>264</v>
      </c>
      <c r="K33" s="77" t="s">
        <v>4763</v>
      </c>
    </row>
    <row r="34" s="53" customFormat="1" ht="52" customHeight="1" spans="1:11">
      <c r="A34" s="58"/>
      <c r="B34" s="38"/>
      <c r="C34" s="38"/>
      <c r="D34" s="38"/>
      <c r="E34" s="38"/>
      <c r="F34" s="205" t="s">
        <v>109</v>
      </c>
      <c r="G34" s="273" t="s">
        <v>113</v>
      </c>
      <c r="H34" s="273" t="s">
        <v>4790</v>
      </c>
      <c r="I34" s="27" t="s">
        <v>274</v>
      </c>
      <c r="J34" s="48" t="s">
        <v>166</v>
      </c>
      <c r="K34" s="38">
        <v>0</v>
      </c>
    </row>
    <row r="35" s="53" customFormat="1" ht="52" customHeight="1" spans="1:11">
      <c r="A35" s="58"/>
      <c r="B35" s="38"/>
      <c r="C35" s="38"/>
      <c r="D35" s="38"/>
      <c r="E35" s="38"/>
      <c r="F35" s="205" t="s">
        <v>109</v>
      </c>
      <c r="G35" s="273" t="s">
        <v>113</v>
      </c>
      <c r="H35" s="38" t="s">
        <v>4791</v>
      </c>
      <c r="I35" s="27" t="s">
        <v>274</v>
      </c>
      <c r="J35" s="48" t="s">
        <v>166</v>
      </c>
      <c r="K35" s="38">
        <v>0</v>
      </c>
    </row>
    <row r="36" s="53" customFormat="1" ht="52" customHeight="1" spans="1:11">
      <c r="A36" s="58"/>
      <c r="B36" s="38"/>
      <c r="C36" s="38"/>
      <c r="D36" s="38"/>
      <c r="E36" s="38"/>
      <c r="F36" s="32" t="s">
        <v>117</v>
      </c>
      <c r="G36" s="38" t="s">
        <v>181</v>
      </c>
      <c r="H36" s="38" t="s">
        <v>4792</v>
      </c>
      <c r="I36" s="27" t="s">
        <v>274</v>
      </c>
      <c r="J36" s="48" t="s">
        <v>112</v>
      </c>
      <c r="K36" s="77">
        <v>0.7</v>
      </c>
    </row>
    <row r="37" s="53" customFormat="1" ht="52" customHeight="1" spans="1:11">
      <c r="A37" s="58"/>
      <c r="B37" s="38"/>
      <c r="C37" s="38"/>
      <c r="D37" s="38"/>
      <c r="E37" s="38"/>
      <c r="F37" s="32" t="s">
        <v>103</v>
      </c>
      <c r="G37" s="38" t="s">
        <v>104</v>
      </c>
      <c r="H37" s="38" t="s">
        <v>4793</v>
      </c>
      <c r="I37" s="27" t="s">
        <v>274</v>
      </c>
      <c r="J37" s="48" t="s">
        <v>107</v>
      </c>
      <c r="K37" s="38" t="s">
        <v>4794</v>
      </c>
    </row>
    <row r="38" s="53" customFormat="1" ht="52" customHeight="1" spans="1:11">
      <c r="A38" s="58">
        <v>8</v>
      </c>
      <c r="B38" s="38" t="s">
        <v>4795</v>
      </c>
      <c r="C38" s="38" t="s">
        <v>4796</v>
      </c>
      <c r="D38" s="38" t="s">
        <v>4797</v>
      </c>
      <c r="E38" s="38">
        <v>270</v>
      </c>
      <c r="F38" s="32" t="s">
        <v>117</v>
      </c>
      <c r="G38" s="38" t="s">
        <v>181</v>
      </c>
      <c r="H38" s="273" t="s">
        <v>1181</v>
      </c>
      <c r="I38" s="38" t="s">
        <v>274</v>
      </c>
      <c r="J38" s="48" t="s">
        <v>112</v>
      </c>
      <c r="K38" s="77">
        <v>0.8</v>
      </c>
    </row>
    <row r="39" s="53" customFormat="1" ht="52" customHeight="1" spans="1:11">
      <c r="A39" s="58"/>
      <c r="B39" s="38"/>
      <c r="C39" s="38"/>
      <c r="D39" s="38"/>
      <c r="E39" s="38"/>
      <c r="F39" s="205" t="s">
        <v>109</v>
      </c>
      <c r="G39" s="273" t="s">
        <v>113</v>
      </c>
      <c r="H39" s="273" t="s">
        <v>4798</v>
      </c>
      <c r="I39" s="38" t="s">
        <v>274</v>
      </c>
      <c r="J39" s="278" t="s">
        <v>112</v>
      </c>
      <c r="K39" s="77">
        <v>0.95</v>
      </c>
    </row>
    <row r="40" s="53" customFormat="1" ht="52" customHeight="1" spans="1:11">
      <c r="A40" s="58"/>
      <c r="B40" s="38"/>
      <c r="C40" s="38"/>
      <c r="D40" s="38"/>
      <c r="E40" s="38"/>
      <c r="F40" s="205" t="s">
        <v>109</v>
      </c>
      <c r="G40" s="273" t="s">
        <v>113</v>
      </c>
      <c r="H40" s="273" t="s">
        <v>4799</v>
      </c>
      <c r="I40" s="38" t="s">
        <v>106</v>
      </c>
      <c r="J40" s="278" t="s">
        <v>107</v>
      </c>
      <c r="K40" s="38" t="s">
        <v>1308</v>
      </c>
    </row>
    <row r="41" s="53" customFormat="1" ht="52" customHeight="1" spans="1:11">
      <c r="A41" s="58"/>
      <c r="B41" s="38"/>
      <c r="C41" s="38"/>
      <c r="D41" s="38"/>
      <c r="E41" s="38"/>
      <c r="F41" s="205" t="s">
        <v>109</v>
      </c>
      <c r="G41" s="273" t="s">
        <v>110</v>
      </c>
      <c r="H41" s="273" t="s">
        <v>4800</v>
      </c>
      <c r="I41" s="38" t="s">
        <v>106</v>
      </c>
      <c r="J41" s="278" t="s">
        <v>112</v>
      </c>
      <c r="K41" s="38" t="s">
        <v>4801</v>
      </c>
    </row>
    <row r="42" s="53" customFormat="1" ht="52" customHeight="1" spans="1:11">
      <c r="A42" s="58"/>
      <c r="B42" s="38"/>
      <c r="C42" s="38"/>
      <c r="D42" s="38"/>
      <c r="E42" s="38"/>
      <c r="F42" s="32" t="s">
        <v>103</v>
      </c>
      <c r="G42" s="38" t="s">
        <v>104</v>
      </c>
      <c r="H42" s="38" t="s">
        <v>4802</v>
      </c>
      <c r="I42" s="38" t="s">
        <v>274</v>
      </c>
      <c r="J42" s="48" t="s">
        <v>107</v>
      </c>
      <c r="K42" s="38" t="s">
        <v>4803</v>
      </c>
    </row>
    <row r="43" s="53" customFormat="1" ht="52" customHeight="1" spans="1:11">
      <c r="A43" s="66">
        <v>9</v>
      </c>
      <c r="B43" s="124" t="s">
        <v>4804</v>
      </c>
      <c r="C43" s="124" t="s">
        <v>4805</v>
      </c>
      <c r="D43" s="124" t="s">
        <v>4806</v>
      </c>
      <c r="E43" s="124">
        <v>32</v>
      </c>
      <c r="F43" s="205" t="s">
        <v>109</v>
      </c>
      <c r="G43" s="273" t="s">
        <v>110</v>
      </c>
      <c r="H43" s="273" t="s">
        <v>4807</v>
      </c>
      <c r="I43" s="38" t="s">
        <v>274</v>
      </c>
      <c r="J43" s="278" t="s">
        <v>112</v>
      </c>
      <c r="K43" s="38" t="s">
        <v>227</v>
      </c>
    </row>
    <row r="44" s="53" customFormat="1" ht="52" customHeight="1" spans="1:11">
      <c r="A44" s="70"/>
      <c r="B44" s="125"/>
      <c r="C44" s="125"/>
      <c r="D44" s="125"/>
      <c r="E44" s="125"/>
      <c r="F44" s="205" t="s">
        <v>109</v>
      </c>
      <c r="G44" s="273" t="s">
        <v>113</v>
      </c>
      <c r="H44" s="273" t="s">
        <v>197</v>
      </c>
      <c r="I44" s="38" t="s">
        <v>106</v>
      </c>
      <c r="J44" s="278" t="s">
        <v>107</v>
      </c>
      <c r="K44" s="77">
        <v>0.1</v>
      </c>
    </row>
    <row r="45" s="53" customFormat="1" ht="52" customHeight="1" spans="1:11">
      <c r="A45" s="69"/>
      <c r="B45" s="216"/>
      <c r="C45" s="216"/>
      <c r="D45" s="216"/>
      <c r="E45" s="216"/>
      <c r="F45" s="205" t="s">
        <v>109</v>
      </c>
      <c r="G45" s="273" t="s">
        <v>110</v>
      </c>
      <c r="H45" s="273" t="s">
        <v>4808</v>
      </c>
      <c r="I45" s="38" t="s">
        <v>274</v>
      </c>
      <c r="J45" s="278" t="s">
        <v>112</v>
      </c>
      <c r="K45" s="38" t="s">
        <v>2136</v>
      </c>
    </row>
    <row r="46" s="53" customFormat="1" ht="52" customHeight="1" spans="1:11">
      <c r="A46" s="58">
        <v>10</v>
      </c>
      <c r="B46" s="38" t="s">
        <v>4809</v>
      </c>
      <c r="C46" s="38" t="s">
        <v>4810</v>
      </c>
      <c r="D46" s="38" t="s">
        <v>4811</v>
      </c>
      <c r="E46" s="38">
        <v>158</v>
      </c>
      <c r="F46" s="32" t="s">
        <v>117</v>
      </c>
      <c r="G46" s="38" t="s">
        <v>181</v>
      </c>
      <c r="H46" s="273" t="s">
        <v>1181</v>
      </c>
      <c r="I46" s="38" t="s">
        <v>274</v>
      </c>
      <c r="J46" s="48" t="s">
        <v>112</v>
      </c>
      <c r="K46" s="77">
        <v>0.8</v>
      </c>
    </row>
    <row r="47" s="53" customFormat="1" ht="52" customHeight="1" spans="1:11">
      <c r="A47" s="58"/>
      <c r="B47" s="38"/>
      <c r="C47" s="38"/>
      <c r="D47" s="38"/>
      <c r="E47" s="38"/>
      <c r="F47" s="205" t="s">
        <v>109</v>
      </c>
      <c r="G47" s="273" t="s">
        <v>113</v>
      </c>
      <c r="H47" s="273" t="s">
        <v>4799</v>
      </c>
      <c r="I47" s="38" t="s">
        <v>106</v>
      </c>
      <c r="J47" s="278" t="s">
        <v>107</v>
      </c>
      <c r="K47" s="38" t="s">
        <v>1308</v>
      </c>
    </row>
    <row r="48" s="53" customFormat="1" ht="52" customHeight="1" spans="1:11">
      <c r="A48" s="58"/>
      <c r="B48" s="38"/>
      <c r="C48" s="38"/>
      <c r="D48" s="38"/>
      <c r="E48" s="38"/>
      <c r="F48" s="205" t="s">
        <v>109</v>
      </c>
      <c r="G48" s="273" t="s">
        <v>113</v>
      </c>
      <c r="H48" s="273" t="s">
        <v>4798</v>
      </c>
      <c r="I48" s="38" t="s">
        <v>274</v>
      </c>
      <c r="J48" s="278" t="s">
        <v>112</v>
      </c>
      <c r="K48" s="77">
        <v>0.95</v>
      </c>
    </row>
    <row r="49" s="53" customFormat="1" ht="52" customHeight="1" spans="1:11">
      <c r="A49" s="58"/>
      <c r="B49" s="38"/>
      <c r="C49" s="38"/>
      <c r="D49" s="38"/>
      <c r="E49" s="38"/>
      <c r="F49" s="205" t="s">
        <v>109</v>
      </c>
      <c r="G49" s="273" t="s">
        <v>110</v>
      </c>
      <c r="H49" s="273" t="s">
        <v>4800</v>
      </c>
      <c r="I49" s="38" t="s">
        <v>106</v>
      </c>
      <c r="J49" s="278" t="s">
        <v>112</v>
      </c>
      <c r="K49" s="38" t="s">
        <v>219</v>
      </c>
    </row>
    <row r="50" s="53" customFormat="1" ht="40" customHeight="1" spans="1:11">
      <c r="A50" s="58"/>
      <c r="B50" s="38"/>
      <c r="C50" s="38"/>
      <c r="D50" s="38"/>
      <c r="E50" s="38"/>
      <c r="F50" s="32" t="s">
        <v>103</v>
      </c>
      <c r="G50" s="38" t="s">
        <v>104</v>
      </c>
      <c r="H50" s="38" t="s">
        <v>4802</v>
      </c>
      <c r="I50" s="38" t="s">
        <v>274</v>
      </c>
      <c r="J50" s="48" t="s">
        <v>107</v>
      </c>
      <c r="K50" s="38" t="s">
        <v>4803</v>
      </c>
    </row>
    <row r="51" s="53" customFormat="1" ht="52" customHeight="1" spans="1:11">
      <c r="A51" s="58">
        <v>11</v>
      </c>
      <c r="B51" s="38" t="s">
        <v>4812</v>
      </c>
      <c r="C51" s="38" t="s">
        <v>4813</v>
      </c>
      <c r="D51" s="38" t="s">
        <v>4814</v>
      </c>
      <c r="E51" s="38">
        <v>118.95</v>
      </c>
      <c r="F51" s="32" t="s">
        <v>109</v>
      </c>
      <c r="G51" s="38" t="s">
        <v>110</v>
      </c>
      <c r="H51" s="38" t="s">
        <v>4815</v>
      </c>
      <c r="I51" s="38" t="s">
        <v>106</v>
      </c>
      <c r="J51" s="48" t="s">
        <v>166</v>
      </c>
      <c r="K51" s="77">
        <v>1</v>
      </c>
    </row>
    <row r="52" s="53" customFormat="1" ht="52" customHeight="1" spans="1:11">
      <c r="A52" s="58"/>
      <c r="B52" s="38"/>
      <c r="C52" s="38"/>
      <c r="D52" s="38"/>
      <c r="E52" s="38"/>
      <c r="F52" s="32" t="s">
        <v>109</v>
      </c>
      <c r="G52" s="38" t="s">
        <v>110</v>
      </c>
      <c r="H52" s="38" t="s">
        <v>4816</v>
      </c>
      <c r="I52" s="38" t="s">
        <v>106</v>
      </c>
      <c r="J52" s="48" t="s">
        <v>166</v>
      </c>
      <c r="K52" s="77">
        <v>1</v>
      </c>
    </row>
    <row r="53" s="53" customFormat="1" ht="52" customHeight="1" spans="1:11">
      <c r="A53" s="58"/>
      <c r="B53" s="38"/>
      <c r="C53" s="38"/>
      <c r="D53" s="38"/>
      <c r="E53" s="38"/>
      <c r="F53" s="32" t="s">
        <v>109</v>
      </c>
      <c r="G53" s="38" t="s">
        <v>115</v>
      </c>
      <c r="H53" s="38" t="s">
        <v>4817</v>
      </c>
      <c r="I53" s="38" t="s">
        <v>106</v>
      </c>
      <c r="J53" s="48" t="s">
        <v>166</v>
      </c>
      <c r="K53" s="77">
        <v>1</v>
      </c>
    </row>
    <row r="54" s="53" customFormat="1" ht="52" customHeight="1" spans="1:11">
      <c r="A54" s="58"/>
      <c r="B54" s="38"/>
      <c r="C54" s="38"/>
      <c r="D54" s="38"/>
      <c r="E54" s="38"/>
      <c r="F54" s="32" t="s">
        <v>117</v>
      </c>
      <c r="G54" s="38" t="s">
        <v>4818</v>
      </c>
      <c r="H54" s="38" t="s">
        <v>4819</v>
      </c>
      <c r="I54" s="38" t="s">
        <v>106</v>
      </c>
      <c r="J54" s="48" t="s">
        <v>166</v>
      </c>
      <c r="K54" s="279">
        <v>0</v>
      </c>
    </row>
    <row r="55" s="53" customFormat="1" ht="52" customHeight="1" spans="1:11">
      <c r="A55" s="58"/>
      <c r="B55" s="38"/>
      <c r="C55" s="38"/>
      <c r="D55" s="38"/>
      <c r="E55" s="38"/>
      <c r="F55" s="32" t="s">
        <v>103</v>
      </c>
      <c r="G55" s="38" t="s">
        <v>104</v>
      </c>
      <c r="H55" s="38" t="s">
        <v>2984</v>
      </c>
      <c r="I55" s="38" t="s">
        <v>106</v>
      </c>
      <c r="J55" s="48" t="s">
        <v>166</v>
      </c>
      <c r="K55" s="38" t="s">
        <v>4820</v>
      </c>
    </row>
    <row r="56" s="53" customFormat="1" ht="52" customHeight="1" spans="1:11">
      <c r="A56" s="58">
        <v>12</v>
      </c>
      <c r="B56" s="32" t="s">
        <v>4821</v>
      </c>
      <c r="C56" s="32" t="s">
        <v>4822</v>
      </c>
      <c r="D56" s="32" t="s">
        <v>4823</v>
      </c>
      <c r="E56" s="205">
        <v>120</v>
      </c>
      <c r="F56" s="32" t="s">
        <v>109</v>
      </c>
      <c r="G56" s="38" t="s">
        <v>110</v>
      </c>
      <c r="H56" s="38" t="s">
        <v>4824</v>
      </c>
      <c r="I56" s="38" t="s">
        <v>106</v>
      </c>
      <c r="J56" s="96" t="s">
        <v>264</v>
      </c>
      <c r="K56" s="77" t="s">
        <v>4825</v>
      </c>
    </row>
    <row r="57" s="53" customFormat="1" ht="34" customHeight="1" spans="1:11">
      <c r="A57" s="58"/>
      <c r="B57" s="32"/>
      <c r="C57" s="32"/>
      <c r="D57" s="32"/>
      <c r="E57" s="32"/>
      <c r="F57" s="32" t="s">
        <v>109</v>
      </c>
      <c r="G57" s="38" t="s">
        <v>113</v>
      </c>
      <c r="H57" s="38" t="s">
        <v>239</v>
      </c>
      <c r="I57" s="38" t="s">
        <v>274</v>
      </c>
      <c r="J57" s="96" t="s">
        <v>264</v>
      </c>
      <c r="K57" s="77">
        <v>0.95</v>
      </c>
    </row>
    <row r="58" s="53" customFormat="1" ht="37" customHeight="1" spans="1:11">
      <c r="A58" s="58"/>
      <c r="B58" s="32"/>
      <c r="C58" s="32"/>
      <c r="D58" s="32"/>
      <c r="E58" s="32"/>
      <c r="F58" s="32" t="s">
        <v>109</v>
      </c>
      <c r="G58" s="38" t="s">
        <v>115</v>
      </c>
      <c r="H58" s="38" t="s">
        <v>594</v>
      </c>
      <c r="I58" s="38" t="s">
        <v>274</v>
      </c>
      <c r="J58" s="96" t="s">
        <v>264</v>
      </c>
      <c r="K58" s="77">
        <v>0.95</v>
      </c>
    </row>
    <row r="59" s="53" customFormat="1" ht="52" customHeight="1" spans="1:11">
      <c r="A59" s="58"/>
      <c r="B59" s="32"/>
      <c r="C59" s="32"/>
      <c r="D59" s="32"/>
      <c r="E59" s="32"/>
      <c r="F59" s="32" t="s">
        <v>117</v>
      </c>
      <c r="G59" s="38" t="s">
        <v>118</v>
      </c>
      <c r="H59" s="38" t="s">
        <v>4826</v>
      </c>
      <c r="I59" s="38" t="s">
        <v>274</v>
      </c>
      <c r="J59" s="96" t="s">
        <v>264</v>
      </c>
      <c r="K59" s="77">
        <v>0.95</v>
      </c>
    </row>
    <row r="60" s="53" customFormat="1" ht="52" customHeight="1" spans="1:11">
      <c r="A60" s="58"/>
      <c r="B60" s="32"/>
      <c r="C60" s="32"/>
      <c r="D60" s="32"/>
      <c r="E60" s="32"/>
      <c r="F60" s="32" t="s">
        <v>103</v>
      </c>
      <c r="G60" s="38" t="s">
        <v>104</v>
      </c>
      <c r="H60" s="38" t="s">
        <v>1384</v>
      </c>
      <c r="I60" s="38" t="s">
        <v>274</v>
      </c>
      <c r="J60" s="96" t="s">
        <v>264</v>
      </c>
      <c r="K60" s="77">
        <v>0.95</v>
      </c>
    </row>
    <row r="61" s="53" customFormat="1" ht="52" customHeight="1" spans="1:11">
      <c r="A61" s="58"/>
      <c r="B61" s="32"/>
      <c r="C61" s="32"/>
      <c r="D61" s="32"/>
      <c r="E61" s="32"/>
      <c r="F61" s="32" t="s">
        <v>321</v>
      </c>
      <c r="G61" s="38" t="s">
        <v>220</v>
      </c>
      <c r="H61" s="38" t="s">
        <v>4827</v>
      </c>
      <c r="I61" s="38" t="s">
        <v>274</v>
      </c>
      <c r="J61" s="96" t="s">
        <v>264</v>
      </c>
      <c r="K61" s="77">
        <v>0.95</v>
      </c>
    </row>
    <row r="62" s="53" customFormat="1" ht="52" customHeight="1" spans="1:11">
      <c r="A62" s="58">
        <v>13</v>
      </c>
      <c r="B62" s="32" t="s">
        <v>4828</v>
      </c>
      <c r="C62" s="32" t="s">
        <v>4829</v>
      </c>
      <c r="D62" s="32" t="s">
        <v>4830</v>
      </c>
      <c r="E62" s="205">
        <v>5</v>
      </c>
      <c r="F62" s="32" t="s">
        <v>109</v>
      </c>
      <c r="G62" s="38" t="s">
        <v>110</v>
      </c>
      <c r="H62" s="38" t="s">
        <v>4748</v>
      </c>
      <c r="I62" s="38" t="s">
        <v>106</v>
      </c>
      <c r="J62" s="96" t="s">
        <v>264</v>
      </c>
      <c r="K62" s="77" t="s">
        <v>2042</v>
      </c>
    </row>
    <row r="63" s="53" customFormat="1" ht="52" customHeight="1" spans="1:11">
      <c r="A63" s="58"/>
      <c r="B63" s="32"/>
      <c r="C63" s="32"/>
      <c r="D63" s="32"/>
      <c r="E63" s="32"/>
      <c r="F63" s="32" t="s">
        <v>109</v>
      </c>
      <c r="G63" s="38" t="s">
        <v>113</v>
      </c>
      <c r="H63" s="38" t="s">
        <v>4831</v>
      </c>
      <c r="I63" s="38" t="s">
        <v>274</v>
      </c>
      <c r="J63" s="96" t="s">
        <v>264</v>
      </c>
      <c r="K63" s="77">
        <v>0.9</v>
      </c>
    </row>
    <row r="64" s="53" customFormat="1" ht="52" customHeight="1" spans="1:11">
      <c r="A64" s="58"/>
      <c r="B64" s="32"/>
      <c r="C64" s="32"/>
      <c r="D64" s="32"/>
      <c r="E64" s="32"/>
      <c r="F64" s="32" t="s">
        <v>321</v>
      </c>
      <c r="G64" s="38" t="s">
        <v>220</v>
      </c>
      <c r="H64" s="38" t="s">
        <v>4752</v>
      </c>
      <c r="I64" s="38" t="s">
        <v>274</v>
      </c>
      <c r="J64" s="96" t="s">
        <v>264</v>
      </c>
      <c r="K64" s="77">
        <v>0.9</v>
      </c>
    </row>
    <row r="65" s="53" customFormat="1" ht="52" customHeight="1" spans="1:11">
      <c r="A65" s="58">
        <v>14</v>
      </c>
      <c r="B65" s="32" t="s">
        <v>4832</v>
      </c>
      <c r="C65" s="32" t="s">
        <v>4833</v>
      </c>
      <c r="D65" s="32" t="s">
        <v>4834</v>
      </c>
      <c r="E65" s="205">
        <v>20</v>
      </c>
      <c r="F65" s="32" t="s">
        <v>109</v>
      </c>
      <c r="G65" s="38" t="s">
        <v>110</v>
      </c>
      <c r="H65" s="38" t="s">
        <v>4835</v>
      </c>
      <c r="I65" s="38" t="s">
        <v>106</v>
      </c>
      <c r="J65" s="96" t="s">
        <v>264</v>
      </c>
      <c r="K65" s="77">
        <v>0.95</v>
      </c>
    </row>
    <row r="66" s="53" customFormat="1" ht="45" customHeight="1" spans="1:11">
      <c r="A66" s="58"/>
      <c r="B66" s="32"/>
      <c r="C66" s="32"/>
      <c r="D66" s="32"/>
      <c r="E66" s="32"/>
      <c r="F66" s="32" t="s">
        <v>109</v>
      </c>
      <c r="G66" s="32" t="s">
        <v>115</v>
      </c>
      <c r="H66" s="38" t="s">
        <v>594</v>
      </c>
      <c r="I66" s="38" t="s">
        <v>274</v>
      </c>
      <c r="J66" s="96" t="s">
        <v>264</v>
      </c>
      <c r="K66" s="77">
        <v>0.95</v>
      </c>
    </row>
    <row r="67" s="53" customFormat="1" ht="52" customHeight="1" spans="1:11">
      <c r="A67" s="58"/>
      <c r="B67" s="32"/>
      <c r="C67" s="32"/>
      <c r="D67" s="32"/>
      <c r="E67" s="32"/>
      <c r="F67" s="32" t="s">
        <v>321</v>
      </c>
      <c r="G67" s="38" t="s">
        <v>220</v>
      </c>
      <c r="H67" s="38" t="s">
        <v>4836</v>
      </c>
      <c r="I67" s="38" t="s">
        <v>274</v>
      </c>
      <c r="J67" s="96" t="s">
        <v>264</v>
      </c>
      <c r="K67" s="77">
        <v>0.95</v>
      </c>
    </row>
    <row r="68" s="53" customFormat="1" ht="67" customHeight="1" spans="1:11">
      <c r="A68" s="58">
        <v>15</v>
      </c>
      <c r="B68" s="32" t="s">
        <v>4837</v>
      </c>
      <c r="C68" s="32" t="s">
        <v>4838</v>
      </c>
      <c r="D68" s="32" t="s">
        <v>4834</v>
      </c>
      <c r="E68" s="205">
        <v>5</v>
      </c>
      <c r="F68" s="32" t="s">
        <v>109</v>
      </c>
      <c r="G68" s="38" t="s">
        <v>110</v>
      </c>
      <c r="H68" s="38" t="s">
        <v>4839</v>
      </c>
      <c r="I68" s="38" t="s">
        <v>106</v>
      </c>
      <c r="J68" s="38" t="s">
        <v>264</v>
      </c>
      <c r="K68" s="38" t="s">
        <v>1308</v>
      </c>
    </row>
    <row r="69" s="53" customFormat="1" ht="52" customHeight="1" spans="1:11">
      <c r="A69" s="58"/>
      <c r="B69" s="32"/>
      <c r="C69" s="32"/>
      <c r="D69" s="32"/>
      <c r="E69" s="32"/>
      <c r="F69" s="32" t="s">
        <v>109</v>
      </c>
      <c r="G69" s="38" t="s">
        <v>110</v>
      </c>
      <c r="H69" s="38" t="s">
        <v>4840</v>
      </c>
      <c r="I69" s="38" t="s">
        <v>274</v>
      </c>
      <c r="J69" s="38" t="s">
        <v>264</v>
      </c>
      <c r="K69" s="38" t="s">
        <v>1308</v>
      </c>
    </row>
    <row r="70" s="53" customFormat="1" ht="60" customHeight="1" spans="1:11">
      <c r="A70" s="58"/>
      <c r="B70" s="32"/>
      <c r="C70" s="32"/>
      <c r="D70" s="32"/>
      <c r="E70" s="32"/>
      <c r="F70" s="32" t="s">
        <v>109</v>
      </c>
      <c r="G70" s="32" t="s">
        <v>113</v>
      </c>
      <c r="H70" s="38" t="s">
        <v>4841</v>
      </c>
      <c r="I70" s="38" t="s">
        <v>274</v>
      </c>
      <c r="J70" s="96" t="s">
        <v>264</v>
      </c>
      <c r="K70" s="77">
        <v>0.95</v>
      </c>
    </row>
    <row r="71" s="53" customFormat="1" ht="52" customHeight="1" spans="1:11">
      <c r="A71" s="58">
        <v>16</v>
      </c>
      <c r="B71" s="46" t="s">
        <v>4842</v>
      </c>
      <c r="C71" s="32" t="s">
        <v>4842</v>
      </c>
      <c r="D71" s="32" t="s">
        <v>4843</v>
      </c>
      <c r="E71" s="205">
        <v>24</v>
      </c>
      <c r="F71" s="32" t="s">
        <v>109</v>
      </c>
      <c r="G71" s="38" t="s">
        <v>110</v>
      </c>
      <c r="H71" s="38" t="s">
        <v>4844</v>
      </c>
      <c r="I71" s="38" t="s">
        <v>106</v>
      </c>
      <c r="J71" s="96" t="s">
        <v>264</v>
      </c>
      <c r="K71" s="38" t="s">
        <v>428</v>
      </c>
    </row>
    <row r="72" s="53" customFormat="1" ht="52" customHeight="1" spans="1:11">
      <c r="A72" s="58"/>
      <c r="B72" s="46"/>
      <c r="C72" s="32"/>
      <c r="D72" s="32"/>
      <c r="E72" s="32"/>
      <c r="F72" s="32" t="s">
        <v>109</v>
      </c>
      <c r="G72" s="32" t="s">
        <v>113</v>
      </c>
      <c r="H72" s="38" t="s">
        <v>4845</v>
      </c>
      <c r="I72" s="38" t="s">
        <v>274</v>
      </c>
      <c r="J72" s="96" t="s">
        <v>264</v>
      </c>
      <c r="K72" s="77">
        <v>0.95</v>
      </c>
    </row>
    <row r="73" s="53" customFormat="1" ht="52" customHeight="1" spans="1:11">
      <c r="A73" s="58"/>
      <c r="B73" s="46"/>
      <c r="C73" s="32"/>
      <c r="D73" s="32"/>
      <c r="E73" s="32"/>
      <c r="F73" s="32" t="s">
        <v>109</v>
      </c>
      <c r="G73" s="32" t="s">
        <v>115</v>
      </c>
      <c r="H73" s="38" t="s">
        <v>4846</v>
      </c>
      <c r="I73" s="38" t="s">
        <v>274</v>
      </c>
      <c r="J73" s="96" t="s">
        <v>264</v>
      </c>
      <c r="K73" s="77">
        <v>0.95</v>
      </c>
    </row>
    <row r="74" s="53" customFormat="1" ht="52" customHeight="1" spans="1:11">
      <c r="A74" s="58"/>
      <c r="B74" s="46"/>
      <c r="C74" s="32"/>
      <c r="D74" s="32"/>
      <c r="E74" s="32"/>
      <c r="F74" s="32" t="s">
        <v>321</v>
      </c>
      <c r="G74" s="38" t="s">
        <v>220</v>
      </c>
      <c r="H74" s="38" t="s">
        <v>4847</v>
      </c>
      <c r="I74" s="38" t="s">
        <v>274</v>
      </c>
      <c r="J74" s="96" t="s">
        <v>264</v>
      </c>
      <c r="K74" s="77">
        <v>1</v>
      </c>
    </row>
  </sheetData>
  <mergeCells count="10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7"/>
    <mergeCell ref="A18:A22"/>
    <mergeCell ref="A23:A25"/>
    <mergeCell ref="A26:A27"/>
    <mergeCell ref="A28:A32"/>
    <mergeCell ref="A33:A37"/>
    <mergeCell ref="A38:A42"/>
    <mergeCell ref="A43:A45"/>
    <mergeCell ref="A46:A50"/>
    <mergeCell ref="A51:A55"/>
    <mergeCell ref="A56:A61"/>
    <mergeCell ref="A62:A64"/>
    <mergeCell ref="A65:A67"/>
    <mergeCell ref="A68:A70"/>
    <mergeCell ref="A71:A74"/>
    <mergeCell ref="B9:B10"/>
    <mergeCell ref="B11:B14"/>
    <mergeCell ref="B15:B17"/>
    <mergeCell ref="B18:B22"/>
    <mergeCell ref="B23:B25"/>
    <mergeCell ref="B26:B27"/>
    <mergeCell ref="B28:B32"/>
    <mergeCell ref="B33:B37"/>
    <mergeCell ref="B38:B42"/>
    <mergeCell ref="B43:B45"/>
    <mergeCell ref="B46:B50"/>
    <mergeCell ref="B51:B55"/>
    <mergeCell ref="B56:B61"/>
    <mergeCell ref="B62:B64"/>
    <mergeCell ref="B65:B67"/>
    <mergeCell ref="B68:B70"/>
    <mergeCell ref="B71:B74"/>
    <mergeCell ref="C9:C10"/>
    <mergeCell ref="C11:C14"/>
    <mergeCell ref="C15:C17"/>
    <mergeCell ref="C18:C22"/>
    <mergeCell ref="C23:C25"/>
    <mergeCell ref="C26:C27"/>
    <mergeCell ref="C28:C32"/>
    <mergeCell ref="C33:C37"/>
    <mergeCell ref="C38:C42"/>
    <mergeCell ref="C43:C45"/>
    <mergeCell ref="C46:C50"/>
    <mergeCell ref="C51:C55"/>
    <mergeCell ref="C56:C61"/>
    <mergeCell ref="C62:C64"/>
    <mergeCell ref="C65:C67"/>
    <mergeCell ref="C68:C70"/>
    <mergeCell ref="C71:C74"/>
    <mergeCell ref="D9:D10"/>
    <mergeCell ref="D11:D14"/>
    <mergeCell ref="D15:D17"/>
    <mergeCell ref="D18:D22"/>
    <mergeCell ref="D23:D25"/>
    <mergeCell ref="D26:D27"/>
    <mergeCell ref="D28:D32"/>
    <mergeCell ref="D33:D37"/>
    <mergeCell ref="D38:D42"/>
    <mergeCell ref="D43:D45"/>
    <mergeCell ref="D46:D50"/>
    <mergeCell ref="D51:D55"/>
    <mergeCell ref="D56:D61"/>
    <mergeCell ref="D62:D64"/>
    <mergeCell ref="D65:D67"/>
    <mergeCell ref="D68:D70"/>
    <mergeCell ref="D71:D74"/>
    <mergeCell ref="E9:E10"/>
    <mergeCell ref="E11:E14"/>
    <mergeCell ref="E15:E17"/>
    <mergeCell ref="E18:E22"/>
    <mergeCell ref="E23:E25"/>
    <mergeCell ref="E26:E27"/>
    <mergeCell ref="E28:E32"/>
    <mergeCell ref="E33:E37"/>
    <mergeCell ref="E38:E42"/>
    <mergeCell ref="E43:E45"/>
    <mergeCell ref="E46:E50"/>
    <mergeCell ref="E51:E55"/>
    <mergeCell ref="E56:E61"/>
    <mergeCell ref="E62:E64"/>
    <mergeCell ref="E65:E67"/>
    <mergeCell ref="E68:E70"/>
    <mergeCell ref="E71:E74"/>
    <mergeCell ref="I9:I10"/>
    <mergeCell ref="J9:J10"/>
    <mergeCell ref="K9:K10"/>
  </mergeCells>
  <pageMargins left="0.75" right="0.75" top="1" bottom="1" header="0.5" footer="0.5"/>
  <pageSetup paperSize="9" scale="69" fitToHeight="0"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1"/>
  <sheetViews>
    <sheetView zoomScale="55" zoomScaleNormal="55" topLeftCell="A9" workbookViewId="0">
      <selection activeCell="E9" sqref="E9:E10"/>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3" width="9" style="1"/>
    <col min="14" max="14" width="9.9" style="1"/>
    <col min="15"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4848</v>
      </c>
      <c r="C3" s="80"/>
      <c r="D3" s="80"/>
      <c r="E3" s="80"/>
      <c r="F3" s="10" t="s">
        <v>75</v>
      </c>
      <c r="G3" s="11" t="s">
        <v>4849</v>
      </c>
      <c r="H3" s="11"/>
      <c r="I3" s="11"/>
      <c r="J3" s="11"/>
      <c r="K3" s="39"/>
    </row>
    <row r="4" s="2" customFormat="1" ht="69" customHeight="1" spans="1:11">
      <c r="A4" s="8" t="s">
        <v>76</v>
      </c>
      <c r="B4" s="10" t="s">
        <v>77</v>
      </c>
      <c r="C4" s="12" t="s">
        <v>3388</v>
      </c>
      <c r="D4" s="13"/>
      <c r="E4" s="14"/>
      <c r="F4" s="10" t="s">
        <v>78</v>
      </c>
      <c r="G4" s="11">
        <v>0</v>
      </c>
      <c r="H4" s="11"/>
      <c r="I4" s="11"/>
      <c r="J4" s="11"/>
      <c r="K4" s="39"/>
    </row>
    <row r="5" s="2" customFormat="1" ht="67" customHeight="1" spans="1:11">
      <c r="A5" s="8" t="s">
        <v>79</v>
      </c>
      <c r="B5" s="8" t="s">
        <v>80</v>
      </c>
      <c r="C5" s="8" t="s">
        <v>4850</v>
      </c>
      <c r="D5" s="8"/>
      <c r="E5" s="8"/>
      <c r="F5" s="8" t="s">
        <v>82</v>
      </c>
      <c r="G5" s="16">
        <v>0</v>
      </c>
      <c r="H5" s="16"/>
      <c r="I5" s="16"/>
      <c r="J5" s="16"/>
      <c r="K5" s="41"/>
    </row>
    <row r="6" s="2" customFormat="1" ht="67" customHeight="1" spans="1:11">
      <c r="A6" s="8"/>
      <c r="B6" s="8" t="s">
        <v>83</v>
      </c>
      <c r="C6" s="8">
        <v>0</v>
      </c>
      <c r="D6" s="8"/>
      <c r="E6" s="8"/>
      <c r="F6" s="8" t="s">
        <v>84</v>
      </c>
      <c r="G6" s="16" t="s">
        <v>4850</v>
      </c>
      <c r="H6" s="16"/>
      <c r="I6" s="16"/>
      <c r="J6" s="16"/>
      <c r="K6" s="41"/>
    </row>
    <row r="7" s="2" customFormat="1" ht="67" customHeight="1" spans="1:11">
      <c r="A7" s="19"/>
      <c r="B7" s="20" t="s">
        <v>85</v>
      </c>
      <c r="C7" s="8" t="s">
        <v>4850</v>
      </c>
      <c r="D7" s="8"/>
      <c r="E7" s="8"/>
      <c r="F7" s="8" t="s">
        <v>86</v>
      </c>
      <c r="G7" s="16">
        <v>0</v>
      </c>
      <c r="H7" s="16"/>
      <c r="I7" s="16"/>
      <c r="J7" s="16"/>
      <c r="K7" s="41"/>
    </row>
    <row r="8" s="3" customFormat="1" ht="144" customHeight="1" spans="1:11">
      <c r="A8" s="21" t="s">
        <v>87</v>
      </c>
      <c r="B8" s="268" t="s">
        <v>4851</v>
      </c>
      <c r="C8" s="268"/>
      <c r="D8" s="268"/>
      <c r="E8" s="268"/>
      <c r="F8" s="268"/>
      <c r="G8" s="268"/>
      <c r="H8" s="268"/>
      <c r="I8" s="268"/>
      <c r="J8" s="268"/>
      <c r="K8" s="268"/>
    </row>
    <row r="9" s="3" customFormat="1" ht="51" customHeight="1" spans="1:11">
      <c r="A9" s="8" t="s">
        <v>1</v>
      </c>
      <c r="B9" s="20" t="s">
        <v>468</v>
      </c>
      <c r="C9" s="20" t="s">
        <v>90</v>
      </c>
      <c r="D9" s="20" t="s">
        <v>91</v>
      </c>
      <c r="E9" s="20" t="s">
        <v>92</v>
      </c>
      <c r="F9" s="21" t="s">
        <v>93</v>
      </c>
      <c r="G9" s="21"/>
      <c r="H9" s="21"/>
      <c r="I9" s="20" t="s">
        <v>94</v>
      </c>
      <c r="J9" s="20" t="s">
        <v>95</v>
      </c>
      <c r="K9" s="20" t="s">
        <v>96</v>
      </c>
    </row>
    <row r="10" s="3" customFormat="1" ht="51" customHeight="1" spans="1:11">
      <c r="A10" s="8"/>
      <c r="B10" s="20"/>
      <c r="C10" s="20"/>
      <c r="D10" s="20"/>
      <c r="E10" s="20"/>
      <c r="F10" s="27" t="s">
        <v>97</v>
      </c>
      <c r="G10" s="27" t="s">
        <v>98</v>
      </c>
      <c r="H10" s="27" t="s">
        <v>99</v>
      </c>
      <c r="I10" s="20"/>
      <c r="J10" s="20"/>
      <c r="K10" s="20"/>
    </row>
    <row r="11" s="3" customFormat="1" ht="68" customHeight="1" spans="1:11">
      <c r="A11" s="8">
        <v>1</v>
      </c>
      <c r="B11" s="46" t="s">
        <v>4852</v>
      </c>
      <c r="C11" s="111" t="s">
        <v>4853</v>
      </c>
      <c r="D11" s="32"/>
      <c r="E11" s="32" t="s">
        <v>564</v>
      </c>
      <c r="F11" s="32" t="s">
        <v>103</v>
      </c>
      <c r="G11" s="82" t="s">
        <v>104</v>
      </c>
      <c r="H11" s="82" t="s">
        <v>4854</v>
      </c>
      <c r="I11" s="82" t="s">
        <v>274</v>
      </c>
      <c r="J11" s="82" t="s">
        <v>107</v>
      </c>
      <c r="K11" s="105" t="s">
        <v>136</v>
      </c>
    </row>
    <row r="12" s="3" customFormat="1" ht="68" customHeight="1" spans="1:11">
      <c r="A12" s="8"/>
      <c r="B12" s="46"/>
      <c r="C12" s="111"/>
      <c r="D12" s="32"/>
      <c r="E12" s="32"/>
      <c r="F12" s="32" t="s">
        <v>109</v>
      </c>
      <c r="G12" s="82" t="s">
        <v>110</v>
      </c>
      <c r="H12" s="82" t="s">
        <v>4855</v>
      </c>
      <c r="I12" s="82" t="s">
        <v>274</v>
      </c>
      <c r="J12" s="82" t="s">
        <v>112</v>
      </c>
      <c r="K12" s="105" t="s">
        <v>4856</v>
      </c>
    </row>
    <row r="13" s="3" customFormat="1" ht="68" customHeight="1" spans="1:11">
      <c r="A13" s="8"/>
      <c r="B13" s="46"/>
      <c r="C13" s="111"/>
      <c r="D13" s="32"/>
      <c r="E13" s="32"/>
      <c r="F13" s="32"/>
      <c r="G13" s="82" t="s">
        <v>113</v>
      </c>
      <c r="H13" s="82" t="s">
        <v>4857</v>
      </c>
      <c r="I13" s="82" t="s">
        <v>274</v>
      </c>
      <c r="J13" s="82" t="s">
        <v>112</v>
      </c>
      <c r="K13" s="95">
        <v>0.8</v>
      </c>
    </row>
    <row r="14" s="3" customFormat="1" ht="68" customHeight="1" spans="1:11">
      <c r="A14" s="8"/>
      <c r="B14" s="46"/>
      <c r="C14" s="111"/>
      <c r="D14" s="32"/>
      <c r="E14" s="32"/>
      <c r="F14" s="32"/>
      <c r="G14" s="82" t="s">
        <v>115</v>
      </c>
      <c r="H14" s="103" t="s">
        <v>140</v>
      </c>
      <c r="I14" s="82" t="s">
        <v>274</v>
      </c>
      <c r="J14" s="82" t="s">
        <v>112</v>
      </c>
      <c r="K14" s="95">
        <v>0.8</v>
      </c>
    </row>
    <row r="15" s="3" customFormat="1" ht="68" customHeight="1" spans="1:11">
      <c r="A15" s="8"/>
      <c r="B15" s="46"/>
      <c r="C15" s="111"/>
      <c r="D15" s="32"/>
      <c r="E15" s="32"/>
      <c r="F15" s="32" t="s">
        <v>117</v>
      </c>
      <c r="G15" s="82" t="s">
        <v>118</v>
      </c>
      <c r="H15" s="71" t="s">
        <v>141</v>
      </c>
      <c r="I15" s="82" t="s">
        <v>274</v>
      </c>
      <c r="J15" s="82" t="s">
        <v>112</v>
      </c>
      <c r="K15" s="95">
        <v>0.8</v>
      </c>
    </row>
    <row r="16" s="3" customFormat="1" ht="25.5" spans="1:11">
      <c r="A16" s="8">
        <v>2</v>
      </c>
      <c r="B16" s="27" t="s">
        <v>470</v>
      </c>
      <c r="C16" s="27" t="s">
        <v>4858</v>
      </c>
      <c r="D16" s="27"/>
      <c r="E16" s="27">
        <v>15</v>
      </c>
      <c r="F16" s="32" t="s">
        <v>103</v>
      </c>
      <c r="G16" s="82" t="s">
        <v>104</v>
      </c>
      <c r="H16" s="27"/>
      <c r="I16" s="20"/>
      <c r="J16" s="20"/>
      <c r="K16" s="20"/>
    </row>
    <row r="17" s="3" customFormat="1" ht="51" spans="1:11">
      <c r="A17" s="8"/>
      <c r="B17" s="27"/>
      <c r="C17" s="27"/>
      <c r="D17" s="27"/>
      <c r="E17" s="27"/>
      <c r="F17" s="32" t="s">
        <v>109</v>
      </c>
      <c r="G17" s="82" t="s">
        <v>110</v>
      </c>
      <c r="H17" s="82" t="s">
        <v>3767</v>
      </c>
      <c r="I17" s="82" t="s">
        <v>274</v>
      </c>
      <c r="J17" s="82" t="s">
        <v>112</v>
      </c>
      <c r="K17" s="82" t="s">
        <v>146</v>
      </c>
    </row>
    <row r="18" s="3" customFormat="1" ht="51" spans="1:11">
      <c r="A18" s="8"/>
      <c r="B18" s="27"/>
      <c r="C18" s="27"/>
      <c r="D18" s="27"/>
      <c r="E18" s="27"/>
      <c r="F18" s="32"/>
      <c r="G18" s="82" t="s">
        <v>113</v>
      </c>
      <c r="H18" s="82" t="s">
        <v>2587</v>
      </c>
      <c r="I18" s="82" t="s">
        <v>274</v>
      </c>
      <c r="J18" s="82" t="s">
        <v>112</v>
      </c>
      <c r="K18" s="95">
        <v>0.8</v>
      </c>
    </row>
    <row r="19" s="3" customFormat="1" ht="127.5" spans="1:11">
      <c r="A19" s="8"/>
      <c r="B19" s="27"/>
      <c r="C19" s="27"/>
      <c r="D19" s="27"/>
      <c r="E19" s="27"/>
      <c r="F19" s="32"/>
      <c r="G19" s="82" t="s">
        <v>115</v>
      </c>
      <c r="H19" s="82" t="s">
        <v>365</v>
      </c>
      <c r="I19" s="82" t="s">
        <v>274</v>
      </c>
      <c r="J19" s="82" t="s">
        <v>4859</v>
      </c>
      <c r="K19" s="82" t="s">
        <v>4859</v>
      </c>
    </row>
    <row r="20" s="3" customFormat="1" ht="25.5" spans="1:11">
      <c r="A20" s="8"/>
      <c r="B20" s="27"/>
      <c r="C20" s="27"/>
      <c r="D20" s="27"/>
      <c r="E20" s="27"/>
      <c r="F20" s="32" t="s">
        <v>117</v>
      </c>
      <c r="G20" s="82" t="s">
        <v>118</v>
      </c>
      <c r="H20" s="82"/>
      <c r="I20" s="82"/>
      <c r="J20" s="82"/>
      <c r="K20" s="82"/>
    </row>
    <row r="21" s="3" customFormat="1" ht="102" customHeight="1" spans="1:11">
      <c r="A21" s="8">
        <v>3</v>
      </c>
      <c r="B21" s="46" t="s">
        <v>4860</v>
      </c>
      <c r="C21" s="111" t="s">
        <v>4861</v>
      </c>
      <c r="D21" s="32"/>
      <c r="E21" s="32" t="s">
        <v>3787</v>
      </c>
      <c r="F21" s="32" t="s">
        <v>103</v>
      </c>
      <c r="G21" s="82" t="s">
        <v>104</v>
      </c>
      <c r="H21" s="82" t="s">
        <v>4862</v>
      </c>
      <c r="I21" s="82" t="s">
        <v>274</v>
      </c>
      <c r="J21" s="82" t="s">
        <v>107</v>
      </c>
      <c r="K21" s="82" t="s">
        <v>555</v>
      </c>
    </row>
    <row r="22" s="3" customFormat="1" ht="102" customHeight="1" spans="1:11">
      <c r="A22" s="8"/>
      <c r="B22" s="46"/>
      <c r="C22" s="111"/>
      <c r="D22" s="32"/>
      <c r="E22" s="32"/>
      <c r="F22" s="32" t="s">
        <v>109</v>
      </c>
      <c r="G22" s="82" t="s">
        <v>110</v>
      </c>
      <c r="H22" s="82" t="s">
        <v>4863</v>
      </c>
      <c r="I22" s="82" t="s">
        <v>274</v>
      </c>
      <c r="J22" s="82" t="s">
        <v>112</v>
      </c>
      <c r="K22" s="82" t="s">
        <v>241</v>
      </c>
    </row>
    <row r="23" s="3" customFormat="1" ht="102" customHeight="1" spans="1:11">
      <c r="A23" s="8"/>
      <c r="B23" s="46"/>
      <c r="C23" s="111"/>
      <c r="D23" s="32"/>
      <c r="E23" s="32"/>
      <c r="F23" s="32"/>
      <c r="G23" s="82" t="s">
        <v>113</v>
      </c>
      <c r="H23" s="82" t="s">
        <v>419</v>
      </c>
      <c r="I23" s="82" t="s">
        <v>274</v>
      </c>
      <c r="J23" s="82" t="s">
        <v>112</v>
      </c>
      <c r="K23" s="95">
        <v>0.8</v>
      </c>
    </row>
    <row r="24" s="3" customFormat="1" ht="102" customHeight="1" spans="1:11">
      <c r="A24" s="8"/>
      <c r="B24" s="46"/>
      <c r="C24" s="111"/>
      <c r="D24" s="32"/>
      <c r="E24" s="32"/>
      <c r="F24" s="32"/>
      <c r="G24" s="82" t="s">
        <v>115</v>
      </c>
      <c r="H24" s="82" t="s">
        <v>2001</v>
      </c>
      <c r="I24" s="82" t="s">
        <v>274</v>
      </c>
      <c r="J24" s="82" t="s">
        <v>112</v>
      </c>
      <c r="K24" s="95">
        <v>1</v>
      </c>
    </row>
    <row r="25" s="3" customFormat="1" ht="93" customHeight="1" spans="1:11">
      <c r="A25" s="8"/>
      <c r="B25" s="46"/>
      <c r="C25" s="111"/>
      <c r="D25" s="32"/>
      <c r="E25" s="32"/>
      <c r="F25" s="32" t="s">
        <v>117</v>
      </c>
      <c r="G25" s="82" t="s">
        <v>118</v>
      </c>
      <c r="H25" s="82" t="s">
        <v>132</v>
      </c>
      <c r="I25" s="82" t="s">
        <v>274</v>
      </c>
      <c r="J25" s="82" t="s">
        <v>112</v>
      </c>
      <c r="K25" s="95">
        <v>0.8</v>
      </c>
    </row>
    <row r="26" s="3" customFormat="1" ht="51" spans="1:11">
      <c r="A26" s="8">
        <v>4</v>
      </c>
      <c r="B26" s="46" t="s">
        <v>4864</v>
      </c>
      <c r="C26" s="111" t="s">
        <v>4865</v>
      </c>
      <c r="D26" s="32"/>
      <c r="E26" s="32" t="s">
        <v>4866</v>
      </c>
      <c r="F26" s="32" t="s">
        <v>103</v>
      </c>
      <c r="G26" s="82" t="s">
        <v>104</v>
      </c>
      <c r="H26" s="82" t="s">
        <v>4867</v>
      </c>
      <c r="I26" s="82" t="s">
        <v>274</v>
      </c>
      <c r="J26" s="82" t="s">
        <v>107</v>
      </c>
      <c r="K26" s="82" t="s">
        <v>4868</v>
      </c>
    </row>
    <row r="27" s="3" customFormat="1" ht="40" customHeight="1" spans="1:11">
      <c r="A27" s="8"/>
      <c r="B27" s="46"/>
      <c r="C27" s="111"/>
      <c r="D27" s="32"/>
      <c r="E27" s="32"/>
      <c r="F27" s="32" t="s">
        <v>109</v>
      </c>
      <c r="G27" s="82" t="s">
        <v>110</v>
      </c>
      <c r="H27" s="82" t="s">
        <v>1375</v>
      </c>
      <c r="I27" s="82" t="s">
        <v>274</v>
      </c>
      <c r="J27" s="82" t="s">
        <v>112</v>
      </c>
      <c r="K27" s="95" t="s">
        <v>461</v>
      </c>
    </row>
    <row r="28" s="3" customFormat="1" ht="45" customHeight="1" spans="1:11">
      <c r="A28" s="8"/>
      <c r="B28" s="46"/>
      <c r="C28" s="111"/>
      <c r="D28" s="32"/>
      <c r="E28" s="32"/>
      <c r="F28" s="32"/>
      <c r="G28" s="82" t="s">
        <v>113</v>
      </c>
      <c r="H28" s="82" t="s">
        <v>4869</v>
      </c>
      <c r="I28" s="82" t="s">
        <v>274</v>
      </c>
      <c r="J28" s="82" t="s">
        <v>112</v>
      </c>
      <c r="K28" s="95">
        <v>1</v>
      </c>
    </row>
    <row r="29" s="3" customFormat="1" ht="51" spans="1:11">
      <c r="A29" s="8"/>
      <c r="B29" s="46"/>
      <c r="C29" s="111"/>
      <c r="D29" s="32"/>
      <c r="E29" s="32"/>
      <c r="F29" s="32"/>
      <c r="G29" s="82" t="s">
        <v>115</v>
      </c>
      <c r="H29" s="82" t="s">
        <v>4870</v>
      </c>
      <c r="I29" s="82" t="s">
        <v>274</v>
      </c>
      <c r="J29" s="82" t="s">
        <v>112</v>
      </c>
      <c r="K29" s="95">
        <v>0.8</v>
      </c>
    </row>
    <row r="30" s="3" customFormat="1" ht="61" customHeight="1" spans="1:11">
      <c r="A30" s="8"/>
      <c r="B30" s="46"/>
      <c r="C30" s="111"/>
      <c r="D30" s="32"/>
      <c r="E30" s="32"/>
      <c r="F30" s="32" t="s">
        <v>117</v>
      </c>
      <c r="G30" s="82" t="s">
        <v>118</v>
      </c>
      <c r="H30" s="82" t="s">
        <v>563</v>
      </c>
      <c r="I30" s="82" t="s">
        <v>274</v>
      </c>
      <c r="J30" s="82" t="s">
        <v>112</v>
      </c>
      <c r="K30" s="95">
        <v>0.8</v>
      </c>
    </row>
    <row r="31" s="3" customFormat="1" ht="25.5" spans="1:11">
      <c r="A31" s="8">
        <v>5</v>
      </c>
      <c r="B31" s="46" t="s">
        <v>4871</v>
      </c>
      <c r="C31" s="32" t="s">
        <v>4872</v>
      </c>
      <c r="D31" s="32"/>
      <c r="E31" s="32" t="s">
        <v>564</v>
      </c>
      <c r="F31" s="32" t="s">
        <v>103</v>
      </c>
      <c r="G31" s="82" t="s">
        <v>104</v>
      </c>
      <c r="H31" s="82"/>
      <c r="I31" s="82" t="s">
        <v>274</v>
      </c>
      <c r="J31" s="82"/>
      <c r="K31" s="95"/>
    </row>
    <row r="32" s="3" customFormat="1" ht="25.5" spans="1:11">
      <c r="A32" s="8"/>
      <c r="B32" s="46"/>
      <c r="C32" s="32"/>
      <c r="D32" s="32"/>
      <c r="E32" s="32"/>
      <c r="F32" s="32" t="s">
        <v>109</v>
      </c>
      <c r="G32" s="82" t="s">
        <v>110</v>
      </c>
      <c r="H32" s="82"/>
      <c r="I32" s="82" t="s">
        <v>274</v>
      </c>
      <c r="J32" s="82"/>
      <c r="K32" s="95"/>
    </row>
    <row r="33" s="3" customFormat="1" ht="25.5" spans="1:11">
      <c r="A33" s="8"/>
      <c r="B33" s="46"/>
      <c r="C33" s="32"/>
      <c r="D33" s="32"/>
      <c r="E33" s="32"/>
      <c r="F33" s="32"/>
      <c r="G33" s="82" t="s">
        <v>113</v>
      </c>
      <c r="H33" s="82"/>
      <c r="I33" s="82" t="s">
        <v>274</v>
      </c>
      <c r="J33" s="82"/>
      <c r="K33" s="95"/>
    </row>
    <row r="34" s="3" customFormat="1" ht="51" spans="1:11">
      <c r="A34" s="8"/>
      <c r="B34" s="46"/>
      <c r="C34" s="32"/>
      <c r="D34" s="32"/>
      <c r="E34" s="32"/>
      <c r="F34" s="32"/>
      <c r="G34" s="82" t="s">
        <v>115</v>
      </c>
      <c r="H34" s="82" t="s">
        <v>4870</v>
      </c>
      <c r="I34" s="82" t="s">
        <v>274</v>
      </c>
      <c r="J34" s="82" t="s">
        <v>112</v>
      </c>
      <c r="K34" s="95">
        <v>1</v>
      </c>
    </row>
    <row r="35" s="3" customFormat="1" ht="25.5" spans="1:11">
      <c r="A35" s="8"/>
      <c r="B35" s="46"/>
      <c r="C35" s="32"/>
      <c r="D35" s="32"/>
      <c r="E35" s="32"/>
      <c r="F35" s="32" t="s">
        <v>117</v>
      </c>
      <c r="G35" s="82" t="s">
        <v>118</v>
      </c>
      <c r="H35" s="82"/>
      <c r="I35" s="82" t="s">
        <v>274</v>
      </c>
      <c r="J35" s="82"/>
      <c r="K35" s="95"/>
    </row>
    <row r="36" s="3" customFormat="1" ht="66" customHeight="1" spans="1:11">
      <c r="A36" s="8">
        <v>6</v>
      </c>
      <c r="B36" s="46" t="s">
        <v>4873</v>
      </c>
      <c r="C36" s="32" t="s">
        <v>4874</v>
      </c>
      <c r="D36" s="32"/>
      <c r="E36" s="32" t="s">
        <v>4875</v>
      </c>
      <c r="F36" s="32" t="s">
        <v>103</v>
      </c>
      <c r="G36" s="82" t="s">
        <v>104</v>
      </c>
      <c r="H36" s="82" t="s">
        <v>4876</v>
      </c>
      <c r="I36" s="82" t="s">
        <v>274</v>
      </c>
      <c r="J36" s="82" t="s">
        <v>107</v>
      </c>
      <c r="K36" s="82" t="s">
        <v>4877</v>
      </c>
    </row>
    <row r="37" s="3" customFormat="1" ht="50" customHeight="1" spans="1:11">
      <c r="A37" s="8"/>
      <c r="B37" s="46"/>
      <c r="C37" s="32"/>
      <c r="D37" s="32"/>
      <c r="E37" s="32"/>
      <c r="F37" s="32" t="s">
        <v>109</v>
      </c>
      <c r="G37" s="82" t="s">
        <v>110</v>
      </c>
      <c r="H37" s="82" t="s">
        <v>1375</v>
      </c>
      <c r="I37" s="82" t="s">
        <v>274</v>
      </c>
      <c r="J37" s="82" t="s">
        <v>112</v>
      </c>
      <c r="K37" s="95" t="s">
        <v>461</v>
      </c>
    </row>
    <row r="38" s="3" customFormat="1" ht="59" customHeight="1" spans="1:11">
      <c r="A38" s="8"/>
      <c r="B38" s="46"/>
      <c r="C38" s="32"/>
      <c r="D38" s="32"/>
      <c r="E38" s="32"/>
      <c r="F38" s="32"/>
      <c r="G38" s="82" t="s">
        <v>113</v>
      </c>
      <c r="H38" s="82" t="s">
        <v>4869</v>
      </c>
      <c r="I38" s="82" t="s">
        <v>274</v>
      </c>
      <c r="J38" s="82" t="s">
        <v>112</v>
      </c>
      <c r="K38" s="95">
        <v>1</v>
      </c>
    </row>
    <row r="39" s="3" customFormat="1" ht="63" customHeight="1" spans="1:11">
      <c r="A39" s="8"/>
      <c r="B39" s="46"/>
      <c r="C39" s="32"/>
      <c r="D39" s="32"/>
      <c r="E39" s="32"/>
      <c r="F39" s="32"/>
      <c r="G39" s="82" t="s">
        <v>115</v>
      </c>
      <c r="H39" s="82" t="s">
        <v>4870</v>
      </c>
      <c r="I39" s="82" t="s">
        <v>274</v>
      </c>
      <c r="J39" s="82" t="s">
        <v>112</v>
      </c>
      <c r="K39" s="95">
        <v>1</v>
      </c>
    </row>
    <row r="40" s="3" customFormat="1" ht="58" customHeight="1" spans="1:11">
      <c r="A40" s="8"/>
      <c r="B40" s="46"/>
      <c r="C40" s="32"/>
      <c r="D40" s="32"/>
      <c r="E40" s="32"/>
      <c r="F40" s="32" t="s">
        <v>117</v>
      </c>
      <c r="G40" s="82" t="s">
        <v>118</v>
      </c>
      <c r="H40" s="82" t="s">
        <v>132</v>
      </c>
      <c r="I40" s="82" t="s">
        <v>274</v>
      </c>
      <c r="J40" s="82" t="s">
        <v>112</v>
      </c>
      <c r="K40" s="95">
        <v>0.8</v>
      </c>
    </row>
    <row r="41" s="3" customFormat="1" ht="50" customHeight="1" spans="1:11">
      <c r="A41" s="8">
        <v>7</v>
      </c>
      <c r="B41" s="46" t="s">
        <v>4873</v>
      </c>
      <c r="C41" s="32" t="s">
        <v>4878</v>
      </c>
      <c r="D41" s="32"/>
      <c r="E41" s="32" t="s">
        <v>4879</v>
      </c>
      <c r="F41" s="32" t="s">
        <v>103</v>
      </c>
      <c r="G41" s="82" t="s">
        <v>104</v>
      </c>
      <c r="H41" s="82" t="s">
        <v>4876</v>
      </c>
      <c r="I41" s="82" t="s">
        <v>274</v>
      </c>
      <c r="J41" s="82" t="s">
        <v>107</v>
      </c>
      <c r="K41" s="95" t="s">
        <v>4880</v>
      </c>
    </row>
    <row r="42" s="3" customFormat="1" ht="50" customHeight="1" spans="1:11">
      <c r="A42" s="8"/>
      <c r="B42" s="46"/>
      <c r="C42" s="32"/>
      <c r="D42" s="32"/>
      <c r="E42" s="32"/>
      <c r="F42" s="32" t="s">
        <v>109</v>
      </c>
      <c r="G42" s="82" t="s">
        <v>110</v>
      </c>
      <c r="H42" s="82" t="s">
        <v>1375</v>
      </c>
      <c r="I42" s="82" t="s">
        <v>274</v>
      </c>
      <c r="J42" s="82" t="s">
        <v>112</v>
      </c>
      <c r="K42" s="95" t="s">
        <v>461</v>
      </c>
    </row>
    <row r="43" s="3" customFormat="1" ht="50" customHeight="1" spans="1:11">
      <c r="A43" s="8"/>
      <c r="B43" s="46"/>
      <c r="C43" s="32"/>
      <c r="D43" s="32"/>
      <c r="E43" s="32"/>
      <c r="F43" s="32"/>
      <c r="G43" s="82" t="s">
        <v>113</v>
      </c>
      <c r="H43" s="82" t="s">
        <v>4869</v>
      </c>
      <c r="I43" s="82" t="s">
        <v>274</v>
      </c>
      <c r="J43" s="82" t="s">
        <v>112</v>
      </c>
      <c r="K43" s="95">
        <v>1</v>
      </c>
    </row>
    <row r="44" s="3" customFormat="1" ht="50" customHeight="1" spans="1:11">
      <c r="A44" s="8"/>
      <c r="B44" s="46"/>
      <c r="C44" s="32"/>
      <c r="D44" s="32"/>
      <c r="E44" s="32"/>
      <c r="F44" s="32"/>
      <c r="G44" s="82" t="s">
        <v>115</v>
      </c>
      <c r="H44" s="82" t="s">
        <v>4870</v>
      </c>
      <c r="I44" s="82" t="s">
        <v>274</v>
      </c>
      <c r="J44" s="82" t="s">
        <v>112</v>
      </c>
      <c r="K44" s="95">
        <v>1</v>
      </c>
    </row>
    <row r="45" s="3" customFormat="1" ht="50" customHeight="1" spans="1:11">
      <c r="A45" s="8"/>
      <c r="B45" s="46"/>
      <c r="C45" s="32"/>
      <c r="D45" s="32"/>
      <c r="E45" s="32"/>
      <c r="F45" s="32" t="s">
        <v>117</v>
      </c>
      <c r="G45" s="82" t="s">
        <v>118</v>
      </c>
      <c r="H45" s="82" t="s">
        <v>132</v>
      </c>
      <c r="I45" s="82" t="s">
        <v>274</v>
      </c>
      <c r="J45" s="82" t="s">
        <v>112</v>
      </c>
      <c r="K45" s="95">
        <v>0.8</v>
      </c>
    </row>
    <row r="46" s="3" customFormat="1" ht="50" customHeight="1" spans="1:11">
      <c r="A46" s="8">
        <v>8</v>
      </c>
      <c r="B46" s="46" t="s">
        <v>4873</v>
      </c>
      <c r="C46" s="32" t="s">
        <v>4881</v>
      </c>
      <c r="D46" s="32"/>
      <c r="E46" s="32" t="s">
        <v>4882</v>
      </c>
      <c r="F46" s="32" t="s">
        <v>103</v>
      </c>
      <c r="G46" s="82" t="s">
        <v>104</v>
      </c>
      <c r="H46" s="82" t="s">
        <v>4876</v>
      </c>
      <c r="I46" s="82" t="s">
        <v>274</v>
      </c>
      <c r="J46" s="82" t="s">
        <v>107</v>
      </c>
      <c r="K46" s="95" t="s">
        <v>4883</v>
      </c>
    </row>
    <row r="47" s="3" customFormat="1" ht="50" customHeight="1" spans="1:11">
      <c r="A47" s="8"/>
      <c r="B47" s="46"/>
      <c r="C47" s="32"/>
      <c r="D47" s="32"/>
      <c r="E47" s="32"/>
      <c r="F47" s="32" t="s">
        <v>109</v>
      </c>
      <c r="G47" s="82" t="s">
        <v>110</v>
      </c>
      <c r="H47" s="82" t="s">
        <v>1375</v>
      </c>
      <c r="I47" s="82" t="s">
        <v>274</v>
      </c>
      <c r="J47" s="82" t="s">
        <v>112</v>
      </c>
      <c r="K47" s="95" t="s">
        <v>461</v>
      </c>
    </row>
    <row r="48" s="3" customFormat="1" ht="50" customHeight="1" spans="1:11">
      <c r="A48" s="8"/>
      <c r="B48" s="46"/>
      <c r="C48" s="32"/>
      <c r="D48" s="32"/>
      <c r="E48" s="32"/>
      <c r="F48" s="32"/>
      <c r="G48" s="82" t="s">
        <v>113</v>
      </c>
      <c r="H48" s="82" t="s">
        <v>4869</v>
      </c>
      <c r="I48" s="82" t="s">
        <v>274</v>
      </c>
      <c r="J48" s="82" t="s">
        <v>112</v>
      </c>
      <c r="K48" s="95">
        <v>1</v>
      </c>
    </row>
    <row r="49" s="3" customFormat="1" ht="50" customHeight="1" spans="1:11">
      <c r="A49" s="8"/>
      <c r="B49" s="46"/>
      <c r="C49" s="32"/>
      <c r="D49" s="32"/>
      <c r="E49" s="32"/>
      <c r="F49" s="32"/>
      <c r="G49" s="82" t="s">
        <v>115</v>
      </c>
      <c r="H49" s="82" t="s">
        <v>4870</v>
      </c>
      <c r="I49" s="82" t="s">
        <v>274</v>
      </c>
      <c r="J49" s="82" t="s">
        <v>112</v>
      </c>
      <c r="K49" s="95">
        <v>1</v>
      </c>
    </row>
    <row r="50" s="3" customFormat="1" ht="50" customHeight="1" spans="1:11">
      <c r="A50" s="8"/>
      <c r="B50" s="46"/>
      <c r="C50" s="32"/>
      <c r="D50" s="32"/>
      <c r="E50" s="32"/>
      <c r="F50" s="32" t="s">
        <v>117</v>
      </c>
      <c r="G50" s="82" t="s">
        <v>118</v>
      </c>
      <c r="H50" s="82" t="s">
        <v>132</v>
      </c>
      <c r="I50" s="82" t="s">
        <v>274</v>
      </c>
      <c r="J50" s="82" t="s">
        <v>112</v>
      </c>
      <c r="K50" s="95">
        <v>0.8</v>
      </c>
    </row>
    <row r="51" s="3" customFormat="1" ht="50" customHeight="1" spans="1:11">
      <c r="A51" s="8">
        <v>9</v>
      </c>
      <c r="B51" s="46" t="s">
        <v>4873</v>
      </c>
      <c r="C51" s="32" t="s">
        <v>4884</v>
      </c>
      <c r="D51" s="32"/>
      <c r="E51" s="32" t="s">
        <v>4885</v>
      </c>
      <c r="F51" s="32" t="s">
        <v>103</v>
      </c>
      <c r="G51" s="82" t="s">
        <v>104</v>
      </c>
      <c r="H51" s="82" t="s">
        <v>4876</v>
      </c>
      <c r="I51" s="82" t="s">
        <v>274</v>
      </c>
      <c r="J51" s="82" t="s">
        <v>107</v>
      </c>
      <c r="K51" s="95" t="s">
        <v>4886</v>
      </c>
    </row>
    <row r="52" s="3" customFormat="1" ht="50" customHeight="1" spans="1:11">
      <c r="A52" s="8"/>
      <c r="B52" s="46"/>
      <c r="C52" s="32"/>
      <c r="D52" s="32"/>
      <c r="E52" s="32"/>
      <c r="F52" s="32" t="s">
        <v>109</v>
      </c>
      <c r="G52" s="82" t="s">
        <v>110</v>
      </c>
      <c r="H52" s="82" t="s">
        <v>1375</v>
      </c>
      <c r="I52" s="82" t="s">
        <v>274</v>
      </c>
      <c r="J52" s="82" t="s">
        <v>112</v>
      </c>
      <c r="K52" s="95" t="s">
        <v>461</v>
      </c>
    </row>
    <row r="53" s="3" customFormat="1" ht="50" customHeight="1" spans="1:11">
      <c r="A53" s="8"/>
      <c r="B53" s="46"/>
      <c r="C53" s="32"/>
      <c r="D53" s="32"/>
      <c r="E53" s="32"/>
      <c r="F53" s="32"/>
      <c r="G53" s="82" t="s">
        <v>113</v>
      </c>
      <c r="H53" s="82" t="s">
        <v>4869</v>
      </c>
      <c r="I53" s="82" t="s">
        <v>274</v>
      </c>
      <c r="J53" s="82" t="s">
        <v>112</v>
      </c>
      <c r="K53" s="95">
        <v>1</v>
      </c>
    </row>
    <row r="54" s="3" customFormat="1" ht="50" customHeight="1" spans="1:11">
      <c r="A54" s="8"/>
      <c r="B54" s="46"/>
      <c r="C54" s="32"/>
      <c r="D54" s="32"/>
      <c r="E54" s="32"/>
      <c r="F54" s="32"/>
      <c r="G54" s="82" t="s">
        <v>115</v>
      </c>
      <c r="H54" s="82" t="s">
        <v>4870</v>
      </c>
      <c r="I54" s="82" t="s">
        <v>274</v>
      </c>
      <c r="J54" s="82" t="s">
        <v>112</v>
      </c>
      <c r="K54" s="95">
        <v>1</v>
      </c>
    </row>
    <row r="55" s="3" customFormat="1" ht="50" customHeight="1" spans="1:11">
      <c r="A55" s="8"/>
      <c r="B55" s="46"/>
      <c r="C55" s="32"/>
      <c r="D55" s="32"/>
      <c r="E55" s="32"/>
      <c r="F55" s="32" t="s">
        <v>117</v>
      </c>
      <c r="G55" s="82" t="s">
        <v>118</v>
      </c>
      <c r="H55" s="82" t="s">
        <v>132</v>
      </c>
      <c r="I55" s="82" t="s">
        <v>274</v>
      </c>
      <c r="J55" s="82" t="s">
        <v>112</v>
      </c>
      <c r="K55" s="95">
        <v>0.8</v>
      </c>
    </row>
    <row r="56" s="3" customFormat="1" ht="50" customHeight="1" spans="1:11">
      <c r="A56" s="8">
        <v>10</v>
      </c>
      <c r="B56" s="46" t="s">
        <v>4873</v>
      </c>
      <c r="C56" s="32" t="s">
        <v>4887</v>
      </c>
      <c r="D56" s="32"/>
      <c r="E56" s="32" t="s">
        <v>4888</v>
      </c>
      <c r="F56" s="32" t="s">
        <v>103</v>
      </c>
      <c r="G56" s="82" t="s">
        <v>104</v>
      </c>
      <c r="H56" s="82" t="s">
        <v>4876</v>
      </c>
      <c r="I56" s="82" t="s">
        <v>274</v>
      </c>
      <c r="J56" s="82" t="s">
        <v>107</v>
      </c>
      <c r="K56" s="95" t="s">
        <v>4889</v>
      </c>
    </row>
    <row r="57" s="3" customFormat="1" ht="50" customHeight="1" spans="1:11">
      <c r="A57" s="8"/>
      <c r="B57" s="46"/>
      <c r="C57" s="32"/>
      <c r="D57" s="32"/>
      <c r="E57" s="32"/>
      <c r="F57" s="32" t="s">
        <v>109</v>
      </c>
      <c r="G57" s="82" t="s">
        <v>110</v>
      </c>
      <c r="H57" s="82" t="s">
        <v>1375</v>
      </c>
      <c r="I57" s="82" t="s">
        <v>274</v>
      </c>
      <c r="J57" s="82" t="s">
        <v>112</v>
      </c>
      <c r="K57" s="95" t="s">
        <v>461</v>
      </c>
    </row>
    <row r="58" s="3" customFormat="1" ht="50" customHeight="1" spans="1:11">
      <c r="A58" s="8"/>
      <c r="B58" s="46"/>
      <c r="C58" s="32"/>
      <c r="D58" s="32"/>
      <c r="E58" s="32"/>
      <c r="F58" s="32"/>
      <c r="G58" s="82" t="s">
        <v>113</v>
      </c>
      <c r="H58" s="82" t="s">
        <v>4869</v>
      </c>
      <c r="I58" s="82" t="s">
        <v>274</v>
      </c>
      <c r="J58" s="82" t="s">
        <v>112</v>
      </c>
      <c r="K58" s="95">
        <v>1</v>
      </c>
    </row>
    <row r="59" s="3" customFormat="1" ht="50" customHeight="1" spans="1:11">
      <c r="A59" s="8"/>
      <c r="B59" s="46"/>
      <c r="C59" s="32"/>
      <c r="D59" s="32"/>
      <c r="E59" s="32"/>
      <c r="F59" s="32"/>
      <c r="G59" s="82" t="s">
        <v>115</v>
      </c>
      <c r="H59" s="82" t="s">
        <v>4870</v>
      </c>
      <c r="I59" s="82" t="s">
        <v>274</v>
      </c>
      <c r="J59" s="82" t="s">
        <v>112</v>
      </c>
      <c r="K59" s="95">
        <v>1</v>
      </c>
    </row>
    <row r="60" s="3" customFormat="1" ht="50" customHeight="1" spans="1:11">
      <c r="A60" s="8"/>
      <c r="B60" s="46"/>
      <c r="C60" s="32"/>
      <c r="D60" s="32"/>
      <c r="E60" s="32"/>
      <c r="F60" s="32" t="s">
        <v>117</v>
      </c>
      <c r="G60" s="82" t="s">
        <v>118</v>
      </c>
      <c r="H60" s="82" t="s">
        <v>132</v>
      </c>
      <c r="I60" s="82" t="s">
        <v>274</v>
      </c>
      <c r="J60" s="82" t="s">
        <v>112</v>
      </c>
      <c r="K60" s="95">
        <v>0.8</v>
      </c>
    </row>
    <row r="61" s="3" customFormat="1" ht="50" customHeight="1" spans="1:11">
      <c r="A61" s="8">
        <v>11</v>
      </c>
      <c r="B61" s="46" t="s">
        <v>4890</v>
      </c>
      <c r="C61" s="111" t="s">
        <v>4891</v>
      </c>
      <c r="D61" s="32"/>
      <c r="E61" s="32" t="s">
        <v>4892</v>
      </c>
      <c r="F61" s="32" t="s">
        <v>103</v>
      </c>
      <c r="G61" s="82" t="s">
        <v>104</v>
      </c>
      <c r="H61" s="82" t="s">
        <v>4867</v>
      </c>
      <c r="I61" s="82" t="s">
        <v>274</v>
      </c>
      <c r="J61" s="82" t="s">
        <v>107</v>
      </c>
      <c r="K61" s="82" t="s">
        <v>4868</v>
      </c>
    </row>
    <row r="62" s="3" customFormat="1" ht="50" customHeight="1" spans="1:11">
      <c r="A62" s="8"/>
      <c r="B62" s="46"/>
      <c r="C62" s="111"/>
      <c r="D62" s="32"/>
      <c r="E62" s="32"/>
      <c r="F62" s="32" t="s">
        <v>109</v>
      </c>
      <c r="G62" s="82" t="s">
        <v>110</v>
      </c>
      <c r="H62" s="82" t="s">
        <v>1375</v>
      </c>
      <c r="I62" s="82" t="s">
        <v>274</v>
      </c>
      <c r="J62" s="82" t="s">
        <v>112</v>
      </c>
      <c r="K62" s="95" t="s">
        <v>1291</v>
      </c>
    </row>
    <row r="63" s="3" customFormat="1" ht="50" customHeight="1" spans="1:11">
      <c r="A63" s="8"/>
      <c r="B63" s="46"/>
      <c r="C63" s="111"/>
      <c r="D63" s="32"/>
      <c r="E63" s="32"/>
      <c r="F63" s="32"/>
      <c r="G63" s="82" t="s">
        <v>113</v>
      </c>
      <c r="H63" s="82" t="s">
        <v>4869</v>
      </c>
      <c r="I63" s="82" t="s">
        <v>274</v>
      </c>
      <c r="J63" s="82" t="s">
        <v>112</v>
      </c>
      <c r="K63" s="95">
        <v>1</v>
      </c>
    </row>
    <row r="64" s="3" customFormat="1" ht="50" customHeight="1" spans="1:11">
      <c r="A64" s="8"/>
      <c r="B64" s="46"/>
      <c r="C64" s="111"/>
      <c r="D64" s="32"/>
      <c r="E64" s="32"/>
      <c r="F64" s="32"/>
      <c r="G64" s="82" t="s">
        <v>115</v>
      </c>
      <c r="H64" s="82" t="s">
        <v>4870</v>
      </c>
      <c r="I64" s="82" t="s">
        <v>274</v>
      </c>
      <c r="J64" s="82" t="s">
        <v>112</v>
      </c>
      <c r="K64" s="95">
        <v>0.8</v>
      </c>
    </row>
    <row r="65" s="3" customFormat="1" ht="50" customHeight="1" spans="1:11">
      <c r="A65" s="8"/>
      <c r="B65" s="46"/>
      <c r="C65" s="111"/>
      <c r="D65" s="32"/>
      <c r="E65" s="32"/>
      <c r="F65" s="32" t="s">
        <v>117</v>
      </c>
      <c r="G65" s="82" t="s">
        <v>118</v>
      </c>
      <c r="H65" s="82" t="s">
        <v>563</v>
      </c>
      <c r="I65" s="82" t="s">
        <v>274</v>
      </c>
      <c r="J65" s="82" t="s">
        <v>112</v>
      </c>
      <c r="K65" s="95">
        <v>0.8</v>
      </c>
    </row>
    <row r="66" s="3" customFormat="1" ht="51" spans="1:11">
      <c r="A66" s="8">
        <v>12</v>
      </c>
      <c r="B66" s="46" t="s">
        <v>4890</v>
      </c>
      <c r="C66" s="111" t="s">
        <v>4893</v>
      </c>
      <c r="D66" s="32"/>
      <c r="E66" s="32" t="s">
        <v>4894</v>
      </c>
      <c r="F66" s="32" t="s">
        <v>103</v>
      </c>
      <c r="G66" s="82" t="s">
        <v>104</v>
      </c>
      <c r="H66" s="82" t="s">
        <v>4867</v>
      </c>
      <c r="I66" s="82" t="s">
        <v>274</v>
      </c>
      <c r="J66" s="82" t="s">
        <v>107</v>
      </c>
      <c r="K66" s="82" t="s">
        <v>4895</v>
      </c>
    </row>
    <row r="67" s="3" customFormat="1" ht="25.5" spans="1:11">
      <c r="A67" s="8"/>
      <c r="B67" s="46"/>
      <c r="C67" s="111"/>
      <c r="D67" s="32"/>
      <c r="E67" s="32"/>
      <c r="F67" s="32" t="s">
        <v>109</v>
      </c>
      <c r="G67" s="82" t="s">
        <v>110</v>
      </c>
      <c r="H67" s="82" t="s">
        <v>1375</v>
      </c>
      <c r="I67" s="82" t="s">
        <v>274</v>
      </c>
      <c r="J67" s="82" t="s">
        <v>112</v>
      </c>
      <c r="K67" s="95" t="s">
        <v>461</v>
      </c>
    </row>
    <row r="68" s="3" customFormat="1" ht="51" spans="1:11">
      <c r="A68" s="8"/>
      <c r="B68" s="46"/>
      <c r="C68" s="111"/>
      <c r="D68" s="32"/>
      <c r="E68" s="32"/>
      <c r="F68" s="32"/>
      <c r="G68" s="82" t="s">
        <v>113</v>
      </c>
      <c r="H68" s="82" t="s">
        <v>4869</v>
      </c>
      <c r="I68" s="82" t="s">
        <v>274</v>
      </c>
      <c r="J68" s="82" t="s">
        <v>112</v>
      </c>
      <c r="K68" s="95">
        <v>1</v>
      </c>
    </row>
    <row r="69" s="3" customFormat="1" ht="51" spans="1:11">
      <c r="A69" s="8"/>
      <c r="B69" s="46"/>
      <c r="C69" s="111"/>
      <c r="D69" s="32"/>
      <c r="E69" s="32"/>
      <c r="F69" s="32"/>
      <c r="G69" s="82" t="s">
        <v>115</v>
      </c>
      <c r="H69" s="82" t="s">
        <v>4870</v>
      </c>
      <c r="I69" s="82" t="s">
        <v>274</v>
      </c>
      <c r="J69" s="82" t="s">
        <v>112</v>
      </c>
      <c r="K69" s="95">
        <v>0.8</v>
      </c>
    </row>
    <row r="70" s="3" customFormat="1" ht="51" spans="1:11">
      <c r="A70" s="8"/>
      <c r="B70" s="46"/>
      <c r="C70" s="111"/>
      <c r="D70" s="32"/>
      <c r="E70" s="32"/>
      <c r="F70" s="32" t="s">
        <v>117</v>
      </c>
      <c r="G70" s="82" t="s">
        <v>118</v>
      </c>
      <c r="H70" s="82" t="s">
        <v>563</v>
      </c>
      <c r="I70" s="82" t="s">
        <v>274</v>
      </c>
      <c r="J70" s="82" t="s">
        <v>112</v>
      </c>
      <c r="K70" s="95">
        <v>0.8</v>
      </c>
    </row>
    <row r="71" s="3" customFormat="1" ht="51" spans="1:11">
      <c r="A71" s="8">
        <v>13</v>
      </c>
      <c r="B71" s="46" t="s">
        <v>4890</v>
      </c>
      <c r="C71" s="111" t="s">
        <v>4896</v>
      </c>
      <c r="D71" s="32"/>
      <c r="E71" s="32" t="s">
        <v>4897</v>
      </c>
      <c r="F71" s="32" t="s">
        <v>103</v>
      </c>
      <c r="G71" s="82" t="s">
        <v>104</v>
      </c>
      <c r="H71" s="82" t="s">
        <v>4867</v>
      </c>
      <c r="I71" s="82" t="s">
        <v>274</v>
      </c>
      <c r="J71" s="82" t="s">
        <v>107</v>
      </c>
      <c r="K71" s="82" t="s">
        <v>4898</v>
      </c>
    </row>
    <row r="72" s="3" customFormat="1" ht="25.5" spans="1:11">
      <c r="A72" s="8"/>
      <c r="B72" s="46"/>
      <c r="C72" s="111"/>
      <c r="D72" s="32"/>
      <c r="E72" s="32"/>
      <c r="F72" s="32" t="s">
        <v>109</v>
      </c>
      <c r="G72" s="82" t="s">
        <v>110</v>
      </c>
      <c r="H72" s="82" t="s">
        <v>1375</v>
      </c>
      <c r="I72" s="82" t="s">
        <v>274</v>
      </c>
      <c r="J72" s="82" t="s">
        <v>112</v>
      </c>
      <c r="K72" s="95" t="s">
        <v>461</v>
      </c>
    </row>
    <row r="73" s="3" customFormat="1" ht="51" spans="1:11">
      <c r="A73" s="8"/>
      <c r="B73" s="46"/>
      <c r="C73" s="111"/>
      <c r="D73" s="32"/>
      <c r="E73" s="32"/>
      <c r="F73" s="32"/>
      <c r="G73" s="82" t="s">
        <v>113</v>
      </c>
      <c r="H73" s="82" t="s">
        <v>4869</v>
      </c>
      <c r="I73" s="82" t="s">
        <v>274</v>
      </c>
      <c r="J73" s="82" t="s">
        <v>112</v>
      </c>
      <c r="K73" s="95">
        <v>1</v>
      </c>
    </row>
    <row r="74" s="3" customFormat="1" ht="51" spans="1:11">
      <c r="A74" s="8"/>
      <c r="B74" s="46"/>
      <c r="C74" s="111"/>
      <c r="D74" s="32"/>
      <c r="E74" s="32"/>
      <c r="F74" s="32"/>
      <c r="G74" s="82" t="s">
        <v>115</v>
      </c>
      <c r="H74" s="82" t="s">
        <v>4870</v>
      </c>
      <c r="I74" s="82" t="s">
        <v>274</v>
      </c>
      <c r="J74" s="82" t="s">
        <v>112</v>
      </c>
      <c r="K74" s="95">
        <v>1</v>
      </c>
    </row>
    <row r="75" s="3" customFormat="1" ht="51" spans="1:11">
      <c r="A75" s="8"/>
      <c r="B75" s="46"/>
      <c r="C75" s="111"/>
      <c r="D75" s="32"/>
      <c r="E75" s="32"/>
      <c r="F75" s="32" t="s">
        <v>117</v>
      </c>
      <c r="G75" s="82" t="s">
        <v>118</v>
      </c>
      <c r="H75" s="82" t="s">
        <v>563</v>
      </c>
      <c r="I75" s="82" t="s">
        <v>274</v>
      </c>
      <c r="J75" s="82" t="s">
        <v>112</v>
      </c>
      <c r="K75" s="95">
        <v>0.8</v>
      </c>
    </row>
    <row r="76" s="3" customFormat="1" ht="51" spans="1:11">
      <c r="A76" s="8">
        <v>14</v>
      </c>
      <c r="B76" s="46" t="s">
        <v>4890</v>
      </c>
      <c r="C76" s="111" t="s">
        <v>4899</v>
      </c>
      <c r="D76" s="32"/>
      <c r="E76" s="32" t="s">
        <v>4900</v>
      </c>
      <c r="F76" s="32" t="s">
        <v>103</v>
      </c>
      <c r="G76" s="82" t="s">
        <v>104</v>
      </c>
      <c r="H76" s="82" t="s">
        <v>4867</v>
      </c>
      <c r="I76" s="82" t="s">
        <v>274</v>
      </c>
      <c r="J76" s="82" t="s">
        <v>107</v>
      </c>
      <c r="K76" s="82" t="s">
        <v>4898</v>
      </c>
    </row>
    <row r="77" s="3" customFormat="1" ht="25.5" spans="1:11">
      <c r="A77" s="8"/>
      <c r="B77" s="46"/>
      <c r="C77" s="111"/>
      <c r="D77" s="32"/>
      <c r="E77" s="32"/>
      <c r="F77" s="32" t="s">
        <v>109</v>
      </c>
      <c r="G77" s="82" t="s">
        <v>110</v>
      </c>
      <c r="H77" s="82" t="s">
        <v>1375</v>
      </c>
      <c r="I77" s="82" t="s">
        <v>274</v>
      </c>
      <c r="J77" s="82" t="s">
        <v>112</v>
      </c>
      <c r="K77" s="95" t="s">
        <v>461</v>
      </c>
    </row>
    <row r="78" s="3" customFormat="1" ht="51" spans="1:11">
      <c r="A78" s="8"/>
      <c r="B78" s="46"/>
      <c r="C78" s="111"/>
      <c r="D78" s="32"/>
      <c r="E78" s="32"/>
      <c r="F78" s="32"/>
      <c r="G78" s="82" t="s">
        <v>113</v>
      </c>
      <c r="H78" s="82" t="s">
        <v>4869</v>
      </c>
      <c r="I78" s="82" t="s">
        <v>274</v>
      </c>
      <c r="J78" s="82" t="s">
        <v>112</v>
      </c>
      <c r="K78" s="95">
        <v>1</v>
      </c>
    </row>
    <row r="79" s="3" customFormat="1" ht="51" spans="1:11">
      <c r="A79" s="8"/>
      <c r="B79" s="46"/>
      <c r="C79" s="111"/>
      <c r="D79" s="32"/>
      <c r="E79" s="32"/>
      <c r="F79" s="32"/>
      <c r="G79" s="82" t="s">
        <v>115</v>
      </c>
      <c r="H79" s="82" t="s">
        <v>4870</v>
      </c>
      <c r="I79" s="82" t="s">
        <v>274</v>
      </c>
      <c r="J79" s="82" t="s">
        <v>112</v>
      </c>
      <c r="K79" s="95">
        <v>1</v>
      </c>
    </row>
    <row r="80" s="3" customFormat="1" ht="51" spans="1:11">
      <c r="A80" s="8"/>
      <c r="B80" s="46"/>
      <c r="C80" s="111"/>
      <c r="D80" s="32"/>
      <c r="E80" s="32"/>
      <c r="F80" s="32" t="s">
        <v>117</v>
      </c>
      <c r="G80" s="82" t="s">
        <v>118</v>
      </c>
      <c r="H80" s="82" t="s">
        <v>563</v>
      </c>
      <c r="I80" s="82" t="s">
        <v>274</v>
      </c>
      <c r="J80" s="82" t="s">
        <v>112</v>
      </c>
      <c r="K80" s="95">
        <v>0.8</v>
      </c>
    </row>
    <row r="81" s="3" customFormat="1" ht="51" spans="1:11">
      <c r="A81" s="8">
        <v>15</v>
      </c>
      <c r="B81" s="46" t="s">
        <v>4890</v>
      </c>
      <c r="C81" s="111" t="s">
        <v>4901</v>
      </c>
      <c r="D81" s="32"/>
      <c r="E81" s="32" t="s">
        <v>4902</v>
      </c>
      <c r="F81" s="32" t="s">
        <v>103</v>
      </c>
      <c r="G81" s="82" t="s">
        <v>104</v>
      </c>
      <c r="H81" s="82" t="s">
        <v>4867</v>
      </c>
      <c r="I81" s="82" t="s">
        <v>274</v>
      </c>
      <c r="J81" s="82" t="s">
        <v>107</v>
      </c>
      <c r="K81" s="82" t="s">
        <v>4898</v>
      </c>
    </row>
    <row r="82" s="3" customFormat="1" ht="25.5" spans="1:11">
      <c r="A82" s="8"/>
      <c r="B82" s="46"/>
      <c r="C82" s="111"/>
      <c r="D82" s="32"/>
      <c r="E82" s="32"/>
      <c r="F82" s="32" t="s">
        <v>109</v>
      </c>
      <c r="G82" s="82" t="s">
        <v>110</v>
      </c>
      <c r="H82" s="82" t="s">
        <v>1375</v>
      </c>
      <c r="I82" s="82" t="s">
        <v>274</v>
      </c>
      <c r="J82" s="82" t="s">
        <v>112</v>
      </c>
      <c r="K82" s="95" t="s">
        <v>461</v>
      </c>
    </row>
    <row r="83" s="3" customFormat="1" ht="51" spans="1:11">
      <c r="A83" s="8"/>
      <c r="B83" s="46"/>
      <c r="C83" s="111"/>
      <c r="D83" s="32"/>
      <c r="E83" s="32"/>
      <c r="F83" s="32"/>
      <c r="G83" s="82" t="s">
        <v>113</v>
      </c>
      <c r="H83" s="82" t="s">
        <v>4869</v>
      </c>
      <c r="I83" s="82" t="s">
        <v>274</v>
      </c>
      <c r="J83" s="82" t="s">
        <v>112</v>
      </c>
      <c r="K83" s="95">
        <v>1</v>
      </c>
    </row>
    <row r="84" s="3" customFormat="1" ht="51" spans="1:11">
      <c r="A84" s="8"/>
      <c r="B84" s="46"/>
      <c r="C84" s="111"/>
      <c r="D84" s="32"/>
      <c r="E84" s="32"/>
      <c r="F84" s="32"/>
      <c r="G84" s="82" t="s">
        <v>115</v>
      </c>
      <c r="H84" s="82" t="s">
        <v>4870</v>
      </c>
      <c r="I84" s="82" t="s">
        <v>274</v>
      </c>
      <c r="J84" s="82" t="s">
        <v>112</v>
      </c>
      <c r="K84" s="95">
        <v>1</v>
      </c>
    </row>
    <row r="85" s="3" customFormat="1" ht="51" spans="1:11">
      <c r="A85" s="8"/>
      <c r="B85" s="46"/>
      <c r="C85" s="111"/>
      <c r="D85" s="32"/>
      <c r="E85" s="32"/>
      <c r="F85" s="32" t="s">
        <v>117</v>
      </c>
      <c r="G85" s="82" t="s">
        <v>118</v>
      </c>
      <c r="H85" s="82" t="s">
        <v>563</v>
      </c>
      <c r="I85" s="82" t="s">
        <v>274</v>
      </c>
      <c r="J85" s="82" t="s">
        <v>112</v>
      </c>
      <c r="K85" s="95">
        <v>0.8</v>
      </c>
    </row>
    <row r="86" s="3" customFormat="1" ht="51" spans="1:11">
      <c r="A86" s="8">
        <v>16</v>
      </c>
      <c r="B86" s="46" t="s">
        <v>4890</v>
      </c>
      <c r="C86" s="111" t="s">
        <v>4903</v>
      </c>
      <c r="D86" s="32"/>
      <c r="E86" s="32" t="s">
        <v>4904</v>
      </c>
      <c r="F86" s="32" t="s">
        <v>103</v>
      </c>
      <c r="G86" s="82" t="s">
        <v>104</v>
      </c>
      <c r="H86" s="82" t="s">
        <v>4867</v>
      </c>
      <c r="I86" s="82" t="s">
        <v>274</v>
      </c>
      <c r="J86" s="82" t="s">
        <v>107</v>
      </c>
      <c r="K86" s="82" t="s">
        <v>4898</v>
      </c>
    </row>
    <row r="87" s="3" customFormat="1" ht="25.5" spans="1:11">
      <c r="A87" s="8"/>
      <c r="B87" s="46"/>
      <c r="C87" s="111"/>
      <c r="D87" s="32"/>
      <c r="E87" s="32"/>
      <c r="F87" s="32" t="s">
        <v>109</v>
      </c>
      <c r="G87" s="82" t="s">
        <v>110</v>
      </c>
      <c r="H87" s="82" t="s">
        <v>1375</v>
      </c>
      <c r="I87" s="82" t="s">
        <v>274</v>
      </c>
      <c r="J87" s="82" t="s">
        <v>112</v>
      </c>
      <c r="K87" s="95" t="s">
        <v>461</v>
      </c>
    </row>
    <row r="88" s="3" customFormat="1" ht="51" spans="1:11">
      <c r="A88" s="8"/>
      <c r="B88" s="46"/>
      <c r="C88" s="111"/>
      <c r="D88" s="32"/>
      <c r="E88" s="32"/>
      <c r="F88" s="32"/>
      <c r="G88" s="82" t="s">
        <v>113</v>
      </c>
      <c r="H88" s="82" t="s">
        <v>4869</v>
      </c>
      <c r="I88" s="82" t="s">
        <v>274</v>
      </c>
      <c r="J88" s="82" t="s">
        <v>112</v>
      </c>
      <c r="K88" s="95">
        <v>1</v>
      </c>
    </row>
    <row r="89" s="3" customFormat="1" ht="51" spans="1:11">
      <c r="A89" s="8"/>
      <c r="B89" s="46"/>
      <c r="C89" s="111"/>
      <c r="D89" s="32"/>
      <c r="E89" s="32"/>
      <c r="F89" s="32"/>
      <c r="G89" s="82" t="s">
        <v>115</v>
      </c>
      <c r="H89" s="82" t="s">
        <v>4870</v>
      </c>
      <c r="I89" s="82" t="s">
        <v>274</v>
      </c>
      <c r="J89" s="82" t="s">
        <v>112</v>
      </c>
      <c r="K89" s="95">
        <v>1</v>
      </c>
    </row>
    <row r="90" s="3" customFormat="1" ht="51" spans="1:11">
      <c r="A90" s="8"/>
      <c r="B90" s="86"/>
      <c r="C90" s="269"/>
      <c r="D90" s="87"/>
      <c r="E90" s="87"/>
      <c r="F90" s="87" t="s">
        <v>117</v>
      </c>
      <c r="G90" s="270" t="s">
        <v>118</v>
      </c>
      <c r="H90" s="270" t="s">
        <v>563</v>
      </c>
      <c r="I90" s="270" t="s">
        <v>274</v>
      </c>
      <c r="J90" s="270" t="s">
        <v>112</v>
      </c>
      <c r="K90" s="272">
        <v>0.8</v>
      </c>
    </row>
    <row r="91" s="3" customFormat="1" ht="127" customHeight="1" spans="1:11">
      <c r="A91" s="139" t="s">
        <v>4905</v>
      </c>
      <c r="B91" s="271"/>
      <c r="C91" s="271"/>
      <c r="D91" s="271"/>
      <c r="E91" s="271"/>
      <c r="F91" s="271"/>
      <c r="G91" s="271"/>
      <c r="H91" s="271"/>
      <c r="I91" s="271"/>
      <c r="J91" s="271"/>
      <c r="K91" s="271"/>
    </row>
  </sheetData>
  <mergeCells count="119">
    <mergeCell ref="A2:K2"/>
    <mergeCell ref="B3:E3"/>
    <mergeCell ref="G3:K3"/>
    <mergeCell ref="C4:E4"/>
    <mergeCell ref="G4:K4"/>
    <mergeCell ref="C5:E5"/>
    <mergeCell ref="G5:K5"/>
    <mergeCell ref="C6:E6"/>
    <mergeCell ref="G6:K6"/>
    <mergeCell ref="C7:E7"/>
    <mergeCell ref="G7:K7"/>
    <mergeCell ref="B8:K8"/>
    <mergeCell ref="F9:H9"/>
    <mergeCell ref="A91:K91"/>
    <mergeCell ref="A5:A7"/>
    <mergeCell ref="A9:A10"/>
    <mergeCell ref="A11:A15"/>
    <mergeCell ref="A16:A20"/>
    <mergeCell ref="A21:A25"/>
    <mergeCell ref="A26:A30"/>
    <mergeCell ref="A31:A35"/>
    <mergeCell ref="A36:A40"/>
    <mergeCell ref="A41:A45"/>
    <mergeCell ref="A46:A50"/>
    <mergeCell ref="A51:A55"/>
    <mergeCell ref="A56:A60"/>
    <mergeCell ref="A61:A65"/>
    <mergeCell ref="A66:A70"/>
    <mergeCell ref="A71:A75"/>
    <mergeCell ref="A76:A80"/>
    <mergeCell ref="A81:A85"/>
    <mergeCell ref="A86:A90"/>
    <mergeCell ref="B9:B10"/>
    <mergeCell ref="B11:B15"/>
    <mergeCell ref="B16:B20"/>
    <mergeCell ref="B21:B25"/>
    <mergeCell ref="B26:B30"/>
    <mergeCell ref="B31:B35"/>
    <mergeCell ref="B36:B40"/>
    <mergeCell ref="B41:B45"/>
    <mergeCell ref="B46:B50"/>
    <mergeCell ref="B51:B55"/>
    <mergeCell ref="B56:B60"/>
    <mergeCell ref="B61:B65"/>
    <mergeCell ref="B66:B70"/>
    <mergeCell ref="B71:B75"/>
    <mergeCell ref="B76:B80"/>
    <mergeCell ref="B81:B85"/>
    <mergeCell ref="B86:B90"/>
    <mergeCell ref="C9:C10"/>
    <mergeCell ref="C11:C15"/>
    <mergeCell ref="C16:C20"/>
    <mergeCell ref="C21:C25"/>
    <mergeCell ref="C26:C30"/>
    <mergeCell ref="C31:C35"/>
    <mergeCell ref="C36:C40"/>
    <mergeCell ref="C41:C45"/>
    <mergeCell ref="C46:C50"/>
    <mergeCell ref="C51:C55"/>
    <mergeCell ref="C56:C60"/>
    <mergeCell ref="C61:C65"/>
    <mergeCell ref="C66:C70"/>
    <mergeCell ref="C71:C75"/>
    <mergeCell ref="C76:C80"/>
    <mergeCell ref="C81:C85"/>
    <mergeCell ref="C86:C90"/>
    <mergeCell ref="D9:D10"/>
    <mergeCell ref="D11:D15"/>
    <mergeCell ref="D16:D20"/>
    <mergeCell ref="D21:D25"/>
    <mergeCell ref="D26:D30"/>
    <mergeCell ref="D31:D35"/>
    <mergeCell ref="D36:D40"/>
    <mergeCell ref="D41:D45"/>
    <mergeCell ref="D46:D50"/>
    <mergeCell ref="D51:D55"/>
    <mergeCell ref="D56:D60"/>
    <mergeCell ref="D61:D65"/>
    <mergeCell ref="D66:D70"/>
    <mergeCell ref="D71:D75"/>
    <mergeCell ref="D76:D80"/>
    <mergeCell ref="D81:D85"/>
    <mergeCell ref="D86:D90"/>
    <mergeCell ref="E9:E10"/>
    <mergeCell ref="E11:E15"/>
    <mergeCell ref="E16:E20"/>
    <mergeCell ref="E21:E25"/>
    <mergeCell ref="E26:E30"/>
    <mergeCell ref="E31:E35"/>
    <mergeCell ref="E36:E40"/>
    <mergeCell ref="E41:E45"/>
    <mergeCell ref="E46:E50"/>
    <mergeCell ref="E51:E55"/>
    <mergeCell ref="E56:E60"/>
    <mergeCell ref="E61:E65"/>
    <mergeCell ref="E66:E70"/>
    <mergeCell ref="E71:E75"/>
    <mergeCell ref="E76:E80"/>
    <mergeCell ref="E81:E85"/>
    <mergeCell ref="E86:E90"/>
    <mergeCell ref="F12:F14"/>
    <mergeCell ref="F17:F19"/>
    <mergeCell ref="F22:F24"/>
    <mergeCell ref="F27:F29"/>
    <mergeCell ref="F32:F34"/>
    <mergeCell ref="F37:F39"/>
    <mergeCell ref="F42:F44"/>
    <mergeCell ref="F47:F49"/>
    <mergeCell ref="F52:F54"/>
    <mergeCell ref="F57:F59"/>
    <mergeCell ref="F62:F64"/>
    <mergeCell ref="F67:F69"/>
    <mergeCell ref="F72:F74"/>
    <mergeCell ref="F77:F79"/>
    <mergeCell ref="F82:F84"/>
    <mergeCell ref="F87:F89"/>
    <mergeCell ref="I9:I10"/>
    <mergeCell ref="J9:J10"/>
    <mergeCell ref="K9:K10"/>
  </mergeCells>
  <pageMargins left="0.75" right="0.75" top="1" bottom="1" header="0.5" footer="0.5"/>
  <pageSetup paperSize="9" scale="79" fitToHeight="0"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9"/>
  <sheetViews>
    <sheetView zoomScale="55" zoomScaleNormal="55" workbookViewId="0">
      <selection activeCell="C6" sqref="C6:E6"/>
    </sheetView>
  </sheetViews>
  <sheetFormatPr defaultColWidth="9" defaultRowHeight="16.5"/>
  <cols>
    <col min="1" max="1" width="8.45" style="1" customWidth="1"/>
    <col min="2" max="2" width="23.9" style="1" customWidth="1"/>
    <col min="3" max="3" width="53.3083333333333" style="1" customWidth="1"/>
    <col min="4" max="4" width="39.5166666666667" style="1" customWidth="1"/>
    <col min="5" max="5" width="13.4166666666667" style="1" customWidth="1"/>
    <col min="6" max="6" width="18.9" style="1" customWidth="1"/>
    <col min="7" max="7" width="18.9" style="4" customWidth="1"/>
    <col min="8" max="8" width="31.9833333333333" style="1" customWidth="1"/>
    <col min="9" max="9" width="12.05" style="1" customWidth="1"/>
    <col min="10" max="10" width="10.3583333333333" style="1" customWidth="1"/>
    <col min="11" max="11" width="25.175" style="1" customWidth="1"/>
    <col min="12" max="16384" width="9" style="1"/>
  </cols>
  <sheetData>
    <row r="1" s="1" customFormat="1" ht="34.95" customHeight="1" spans="1:11">
      <c r="A1" s="232"/>
      <c r="B1" s="233"/>
      <c r="C1" s="233"/>
      <c r="D1" s="233"/>
      <c r="E1" s="233"/>
      <c r="F1" s="233"/>
      <c r="G1" s="234"/>
      <c r="H1" s="233"/>
      <c r="I1" s="233"/>
      <c r="J1" s="233"/>
      <c r="K1" s="233"/>
    </row>
    <row r="2" s="1" customFormat="1" ht="65" customHeight="1" spans="1:11">
      <c r="A2" s="235" t="s">
        <v>72</v>
      </c>
      <c r="B2" s="235"/>
      <c r="C2" s="235"/>
      <c r="D2" s="235"/>
      <c r="E2" s="235"/>
      <c r="F2" s="235"/>
      <c r="G2" s="236"/>
      <c r="H2" s="235"/>
      <c r="I2" s="235"/>
      <c r="J2" s="235"/>
      <c r="K2" s="235"/>
    </row>
    <row r="3" s="230" customFormat="1" ht="69" customHeight="1" spans="1:11">
      <c r="A3" s="20" t="s">
        <v>73</v>
      </c>
      <c r="B3" s="237" t="s">
        <v>4906</v>
      </c>
      <c r="C3" s="237"/>
      <c r="D3" s="237"/>
      <c r="E3" s="237"/>
      <c r="F3" s="237" t="s">
        <v>75</v>
      </c>
      <c r="G3" s="238"/>
      <c r="H3" s="238"/>
      <c r="I3" s="238"/>
      <c r="J3" s="238"/>
      <c r="K3" s="256"/>
    </row>
    <row r="4" s="230" customFormat="1" ht="69" customHeight="1" spans="1:11">
      <c r="A4" s="20" t="s">
        <v>76</v>
      </c>
      <c r="B4" s="237" t="s">
        <v>77</v>
      </c>
      <c r="C4" s="61">
        <v>130</v>
      </c>
      <c r="D4" s="62"/>
      <c r="E4" s="63"/>
      <c r="F4" s="237" t="s">
        <v>78</v>
      </c>
      <c r="G4" s="238">
        <v>3</v>
      </c>
      <c r="H4" s="238"/>
      <c r="I4" s="238"/>
      <c r="J4" s="238"/>
      <c r="K4" s="256"/>
    </row>
    <row r="5" s="230" customFormat="1" ht="67" customHeight="1" spans="1:11">
      <c r="A5" s="20" t="s">
        <v>79</v>
      </c>
      <c r="B5" s="20" t="s">
        <v>80</v>
      </c>
      <c r="C5" s="20" t="s">
        <v>81</v>
      </c>
      <c r="D5" s="20"/>
      <c r="E5" s="20"/>
      <c r="F5" s="20" t="s">
        <v>82</v>
      </c>
      <c r="G5" s="239" t="s">
        <v>81</v>
      </c>
      <c r="H5" s="239"/>
      <c r="I5" s="239"/>
      <c r="J5" s="239"/>
      <c r="K5" s="257"/>
    </row>
    <row r="6" s="230" customFormat="1" ht="67" customHeight="1" spans="1:11">
      <c r="A6" s="20"/>
      <c r="B6" s="20" t="s">
        <v>83</v>
      </c>
      <c r="C6" s="27" t="s">
        <v>4907</v>
      </c>
      <c r="D6" s="27"/>
      <c r="E6" s="27"/>
      <c r="F6" s="20" t="s">
        <v>84</v>
      </c>
      <c r="G6" s="239"/>
      <c r="H6" s="239"/>
      <c r="I6" s="239"/>
      <c r="J6" s="239"/>
      <c r="K6" s="257"/>
    </row>
    <row r="7" s="230" customFormat="1" ht="67" customHeight="1" spans="1:11">
      <c r="A7" s="44"/>
      <c r="B7" s="20" t="s">
        <v>85</v>
      </c>
      <c r="C7" s="27">
        <v>12057.01</v>
      </c>
      <c r="D7" s="27"/>
      <c r="E7" s="27"/>
      <c r="F7" s="20" t="s">
        <v>86</v>
      </c>
      <c r="G7" s="239"/>
      <c r="H7" s="239"/>
      <c r="I7" s="239"/>
      <c r="J7" s="239"/>
      <c r="K7" s="257"/>
    </row>
    <row r="8" s="231" customFormat="1" ht="155" customHeight="1" spans="1:11">
      <c r="A8" s="21" t="s">
        <v>87</v>
      </c>
      <c r="B8" s="67" t="s">
        <v>4908</v>
      </c>
      <c r="C8" s="68"/>
      <c r="D8" s="68"/>
      <c r="E8" s="68"/>
      <c r="F8" s="68"/>
      <c r="G8" s="68"/>
      <c r="H8" s="68"/>
      <c r="I8" s="68"/>
      <c r="J8" s="68"/>
      <c r="K8" s="76"/>
    </row>
    <row r="9" s="231" customFormat="1" ht="51" customHeight="1" spans="1:11">
      <c r="A9" s="20" t="s">
        <v>1</v>
      </c>
      <c r="B9" s="20" t="s">
        <v>2822</v>
      </c>
      <c r="C9" s="20" t="s">
        <v>90</v>
      </c>
      <c r="D9" s="20" t="s">
        <v>91</v>
      </c>
      <c r="E9" s="20" t="s">
        <v>92</v>
      </c>
      <c r="F9" s="24" t="s">
        <v>93</v>
      </c>
      <c r="G9" s="25"/>
      <c r="H9" s="26"/>
      <c r="I9" s="20" t="s">
        <v>94</v>
      </c>
      <c r="J9" s="44" t="s">
        <v>95</v>
      </c>
      <c r="K9" s="20" t="s">
        <v>96</v>
      </c>
    </row>
    <row r="10" s="231" customFormat="1" ht="51" customHeight="1" spans="1:11">
      <c r="A10" s="20"/>
      <c r="B10" s="20"/>
      <c r="C10" s="20"/>
      <c r="D10" s="20"/>
      <c r="E10" s="20"/>
      <c r="F10" s="27" t="s">
        <v>97</v>
      </c>
      <c r="G10" s="27" t="s">
        <v>98</v>
      </c>
      <c r="H10" s="27" t="s">
        <v>99</v>
      </c>
      <c r="I10" s="20"/>
      <c r="J10" s="45"/>
      <c r="K10" s="20"/>
    </row>
    <row r="11" s="231" customFormat="1" ht="51" customHeight="1" spans="1:11">
      <c r="A11" s="27">
        <v>1</v>
      </c>
      <c r="B11" s="46" t="s">
        <v>4909</v>
      </c>
      <c r="C11" s="32" t="s">
        <v>4910</v>
      </c>
      <c r="D11" s="32" t="s">
        <v>4911</v>
      </c>
      <c r="E11" s="240">
        <v>3000</v>
      </c>
      <c r="F11" s="32" t="s">
        <v>109</v>
      </c>
      <c r="G11" s="27" t="s">
        <v>110</v>
      </c>
      <c r="H11" s="71" t="s">
        <v>4912</v>
      </c>
      <c r="I11" s="258" t="s">
        <v>106</v>
      </c>
      <c r="J11" s="258" t="s">
        <v>112</v>
      </c>
      <c r="K11" s="258" t="s">
        <v>4913</v>
      </c>
    </row>
    <row r="12" s="231" customFormat="1" ht="58" customHeight="1" spans="1:11">
      <c r="A12" s="27"/>
      <c r="B12" s="46"/>
      <c r="C12" s="32"/>
      <c r="D12" s="32"/>
      <c r="E12" s="240"/>
      <c r="F12" s="32" t="s">
        <v>109</v>
      </c>
      <c r="G12" s="27" t="s">
        <v>113</v>
      </c>
      <c r="H12" s="32" t="s">
        <v>4914</v>
      </c>
      <c r="I12" s="258" t="s">
        <v>106</v>
      </c>
      <c r="J12" s="258" t="s">
        <v>166</v>
      </c>
      <c r="K12" s="259">
        <v>1</v>
      </c>
    </row>
    <row r="13" s="231" customFormat="1" ht="51" customHeight="1" spans="1:11">
      <c r="A13" s="27"/>
      <c r="B13" s="46"/>
      <c r="C13" s="32"/>
      <c r="D13" s="32"/>
      <c r="E13" s="240"/>
      <c r="F13" s="32" t="s">
        <v>109</v>
      </c>
      <c r="G13" s="27" t="s">
        <v>115</v>
      </c>
      <c r="H13" s="71" t="s">
        <v>365</v>
      </c>
      <c r="I13" s="258" t="s">
        <v>106</v>
      </c>
      <c r="J13" s="258" t="s">
        <v>107</v>
      </c>
      <c r="K13" s="260">
        <v>46022</v>
      </c>
    </row>
    <row r="14" s="231" customFormat="1" ht="51" customHeight="1" spans="1:11">
      <c r="A14" s="27"/>
      <c r="B14" s="46"/>
      <c r="C14" s="32"/>
      <c r="D14" s="32"/>
      <c r="E14" s="240"/>
      <c r="F14" s="32" t="s">
        <v>103</v>
      </c>
      <c r="G14" s="27" t="s">
        <v>104</v>
      </c>
      <c r="H14" s="71" t="s">
        <v>4915</v>
      </c>
      <c r="I14" s="258" t="s">
        <v>106</v>
      </c>
      <c r="J14" s="258" t="s">
        <v>107</v>
      </c>
      <c r="K14" s="258" t="s">
        <v>4916</v>
      </c>
    </row>
    <row r="15" s="231" customFormat="1" ht="51" customHeight="1" spans="1:11">
      <c r="A15" s="27"/>
      <c r="B15" s="46"/>
      <c r="C15" s="32"/>
      <c r="D15" s="32"/>
      <c r="E15" s="240"/>
      <c r="F15" s="32" t="s">
        <v>117</v>
      </c>
      <c r="G15" s="27" t="s">
        <v>4502</v>
      </c>
      <c r="H15" s="32" t="s">
        <v>4917</v>
      </c>
      <c r="I15" s="258" t="s">
        <v>106</v>
      </c>
      <c r="J15" s="258" t="s">
        <v>166</v>
      </c>
      <c r="K15" s="259">
        <v>1</v>
      </c>
    </row>
    <row r="16" s="231" customFormat="1" ht="54" customHeight="1" spans="1:11">
      <c r="A16" s="27">
        <v>2</v>
      </c>
      <c r="B16" s="46" t="s">
        <v>4918</v>
      </c>
      <c r="C16" s="32" t="s">
        <v>4919</v>
      </c>
      <c r="D16" s="32" t="s">
        <v>4920</v>
      </c>
      <c r="E16" s="240">
        <v>4000</v>
      </c>
      <c r="F16" s="32" t="s">
        <v>109</v>
      </c>
      <c r="G16" s="27" t="s">
        <v>110</v>
      </c>
      <c r="H16" s="71" t="s">
        <v>4921</v>
      </c>
      <c r="I16" s="258" t="s">
        <v>106</v>
      </c>
      <c r="J16" s="258" t="s">
        <v>112</v>
      </c>
      <c r="K16" s="258" t="s">
        <v>4922</v>
      </c>
    </row>
    <row r="17" s="231" customFormat="1" ht="54" customHeight="1" spans="1:11">
      <c r="A17" s="27"/>
      <c r="B17" s="46"/>
      <c r="C17" s="32"/>
      <c r="D17" s="32"/>
      <c r="E17" s="240"/>
      <c r="F17" s="32" t="s">
        <v>109</v>
      </c>
      <c r="G17" s="27" t="s">
        <v>113</v>
      </c>
      <c r="H17" s="32" t="s">
        <v>4914</v>
      </c>
      <c r="I17" s="258" t="s">
        <v>106</v>
      </c>
      <c r="J17" s="258" t="s">
        <v>166</v>
      </c>
      <c r="K17" s="259">
        <v>1</v>
      </c>
    </row>
    <row r="18" s="231" customFormat="1" ht="54" customHeight="1" spans="1:11">
      <c r="A18" s="27"/>
      <c r="B18" s="46"/>
      <c r="C18" s="32"/>
      <c r="D18" s="32"/>
      <c r="E18" s="240"/>
      <c r="F18" s="32" t="s">
        <v>109</v>
      </c>
      <c r="G18" s="27" t="s">
        <v>115</v>
      </c>
      <c r="H18" s="71" t="s">
        <v>365</v>
      </c>
      <c r="I18" s="258" t="s">
        <v>106</v>
      </c>
      <c r="J18" s="258" t="s">
        <v>107</v>
      </c>
      <c r="K18" s="260">
        <v>46022</v>
      </c>
    </row>
    <row r="19" s="231" customFormat="1" ht="54" customHeight="1" spans="1:11">
      <c r="A19" s="27"/>
      <c r="B19" s="46"/>
      <c r="C19" s="32"/>
      <c r="D19" s="32"/>
      <c r="E19" s="240"/>
      <c r="F19" s="32" t="s">
        <v>103</v>
      </c>
      <c r="G19" s="27" t="s">
        <v>104</v>
      </c>
      <c r="H19" s="71" t="s">
        <v>4915</v>
      </c>
      <c r="I19" s="258" t="s">
        <v>106</v>
      </c>
      <c r="J19" s="258" t="s">
        <v>107</v>
      </c>
      <c r="K19" s="258" t="s">
        <v>4923</v>
      </c>
    </row>
    <row r="20" s="231" customFormat="1" ht="54" customHeight="1" spans="1:11">
      <c r="A20" s="27"/>
      <c r="B20" s="46"/>
      <c r="C20" s="32"/>
      <c r="D20" s="32"/>
      <c r="E20" s="240"/>
      <c r="F20" s="32" t="s">
        <v>117</v>
      </c>
      <c r="G20" s="27" t="s">
        <v>4502</v>
      </c>
      <c r="H20" s="32" t="s">
        <v>4917</v>
      </c>
      <c r="I20" s="258" t="s">
        <v>106</v>
      </c>
      <c r="J20" s="258" t="s">
        <v>166</v>
      </c>
      <c r="K20" s="259">
        <v>1</v>
      </c>
    </row>
    <row r="21" s="231" customFormat="1" ht="48" customHeight="1" spans="1:11">
      <c r="A21" s="241">
        <v>3</v>
      </c>
      <c r="B21" s="241" t="s">
        <v>4924</v>
      </c>
      <c r="C21" s="241" t="s">
        <v>4925</v>
      </c>
      <c r="D21" s="241" t="s">
        <v>4926</v>
      </c>
      <c r="E21" s="242">
        <v>298</v>
      </c>
      <c r="F21" s="32" t="s">
        <v>109</v>
      </c>
      <c r="G21" s="27" t="s">
        <v>110</v>
      </c>
      <c r="H21" s="32" t="s">
        <v>4927</v>
      </c>
      <c r="I21" s="258" t="s">
        <v>106</v>
      </c>
      <c r="J21" s="258" t="s">
        <v>112</v>
      </c>
      <c r="K21" s="258" t="s">
        <v>4928</v>
      </c>
    </row>
    <row r="22" s="231" customFormat="1" ht="48" customHeight="1" spans="1:11">
      <c r="A22" s="243"/>
      <c r="B22" s="243"/>
      <c r="C22" s="243"/>
      <c r="D22" s="243"/>
      <c r="E22" s="244"/>
      <c r="F22" s="32" t="s">
        <v>109</v>
      </c>
      <c r="G22" s="27" t="s">
        <v>110</v>
      </c>
      <c r="H22" s="32" t="s">
        <v>4929</v>
      </c>
      <c r="I22" s="258" t="s">
        <v>106</v>
      </c>
      <c r="J22" s="258" t="s">
        <v>112</v>
      </c>
      <c r="K22" s="258" t="s">
        <v>446</v>
      </c>
    </row>
    <row r="23" s="231" customFormat="1" ht="48" customHeight="1" spans="1:11">
      <c r="A23" s="243"/>
      <c r="B23" s="243"/>
      <c r="C23" s="243"/>
      <c r="D23" s="243"/>
      <c r="E23" s="244"/>
      <c r="F23" s="32" t="s">
        <v>109</v>
      </c>
      <c r="G23" s="27" t="s">
        <v>115</v>
      </c>
      <c r="H23" s="71" t="s">
        <v>365</v>
      </c>
      <c r="I23" s="258" t="s">
        <v>106</v>
      </c>
      <c r="J23" s="258" t="s">
        <v>107</v>
      </c>
      <c r="K23" s="260">
        <v>46022</v>
      </c>
    </row>
    <row r="24" s="231" customFormat="1" ht="48" customHeight="1" spans="1:11">
      <c r="A24" s="243"/>
      <c r="B24" s="243"/>
      <c r="C24" s="243"/>
      <c r="D24" s="243"/>
      <c r="E24" s="244"/>
      <c r="F24" s="32" t="s">
        <v>103</v>
      </c>
      <c r="G24" s="27" t="s">
        <v>104</v>
      </c>
      <c r="H24" s="71" t="s">
        <v>4915</v>
      </c>
      <c r="I24" s="258" t="s">
        <v>106</v>
      </c>
      <c r="J24" s="258" t="s">
        <v>107</v>
      </c>
      <c r="K24" s="258" t="s">
        <v>4930</v>
      </c>
    </row>
    <row r="25" s="231" customFormat="1" ht="48" customHeight="1" spans="1:11">
      <c r="A25" s="245"/>
      <c r="B25" s="245"/>
      <c r="C25" s="245"/>
      <c r="D25" s="245"/>
      <c r="E25" s="246"/>
      <c r="F25" s="32" t="s">
        <v>117</v>
      </c>
      <c r="G25" s="27" t="s">
        <v>118</v>
      </c>
      <c r="H25" s="32" t="s">
        <v>4931</v>
      </c>
      <c r="I25" s="258" t="s">
        <v>106</v>
      </c>
      <c r="J25" s="258" t="s">
        <v>112</v>
      </c>
      <c r="K25" s="260" t="s">
        <v>4932</v>
      </c>
    </row>
    <row r="26" s="231" customFormat="1" ht="63" customHeight="1" spans="1:11">
      <c r="A26" s="241">
        <v>4</v>
      </c>
      <c r="B26" s="241" t="s">
        <v>4933</v>
      </c>
      <c r="C26" s="241" t="s">
        <v>4934</v>
      </c>
      <c r="D26" s="241" t="s">
        <v>4935</v>
      </c>
      <c r="E26" s="242">
        <v>1000</v>
      </c>
      <c r="F26" s="32" t="s">
        <v>109</v>
      </c>
      <c r="G26" s="27" t="s">
        <v>110</v>
      </c>
      <c r="H26" s="71" t="s">
        <v>4912</v>
      </c>
      <c r="I26" s="258" t="s">
        <v>106</v>
      </c>
      <c r="J26" s="258" t="s">
        <v>112</v>
      </c>
      <c r="K26" s="258" t="s">
        <v>4936</v>
      </c>
    </row>
    <row r="27" s="231" customFormat="1" ht="63" customHeight="1" spans="1:11">
      <c r="A27" s="243"/>
      <c r="B27" s="243"/>
      <c r="C27" s="243"/>
      <c r="D27" s="243"/>
      <c r="E27" s="244"/>
      <c r="F27" s="32" t="s">
        <v>109</v>
      </c>
      <c r="G27" s="27" t="s">
        <v>113</v>
      </c>
      <c r="H27" s="32" t="s">
        <v>4914</v>
      </c>
      <c r="I27" s="258" t="s">
        <v>106</v>
      </c>
      <c r="J27" s="258" t="s">
        <v>166</v>
      </c>
      <c r="K27" s="259">
        <v>1</v>
      </c>
    </row>
    <row r="28" s="231" customFormat="1" ht="50" customHeight="1" spans="1:11">
      <c r="A28" s="243"/>
      <c r="B28" s="243"/>
      <c r="C28" s="243"/>
      <c r="D28" s="243"/>
      <c r="E28" s="244"/>
      <c r="F28" s="32" t="s">
        <v>109</v>
      </c>
      <c r="G28" s="27" t="s">
        <v>115</v>
      </c>
      <c r="H28" s="71" t="s">
        <v>365</v>
      </c>
      <c r="I28" s="258" t="s">
        <v>106</v>
      </c>
      <c r="J28" s="258" t="s">
        <v>107</v>
      </c>
      <c r="K28" s="260">
        <v>46022</v>
      </c>
    </row>
    <row r="29" s="231" customFormat="1" ht="50" customHeight="1" spans="1:11">
      <c r="A29" s="243"/>
      <c r="B29" s="243"/>
      <c r="C29" s="243"/>
      <c r="D29" s="243"/>
      <c r="E29" s="244"/>
      <c r="F29" s="32" t="s">
        <v>103</v>
      </c>
      <c r="G29" s="27" t="s">
        <v>104</v>
      </c>
      <c r="H29" s="71" t="s">
        <v>4915</v>
      </c>
      <c r="I29" s="258" t="s">
        <v>106</v>
      </c>
      <c r="J29" s="258" t="s">
        <v>107</v>
      </c>
      <c r="K29" s="258" t="s">
        <v>1491</v>
      </c>
    </row>
    <row r="30" s="231" customFormat="1" ht="63" customHeight="1" spans="1:11">
      <c r="A30" s="245"/>
      <c r="B30" s="245"/>
      <c r="C30" s="245"/>
      <c r="D30" s="245"/>
      <c r="E30" s="246"/>
      <c r="F30" s="32" t="s">
        <v>117</v>
      </c>
      <c r="G30" s="27" t="s">
        <v>4502</v>
      </c>
      <c r="H30" s="32" t="s">
        <v>4917</v>
      </c>
      <c r="I30" s="258" t="s">
        <v>106</v>
      </c>
      <c r="J30" s="258" t="s">
        <v>166</v>
      </c>
      <c r="K30" s="259">
        <v>1</v>
      </c>
    </row>
    <row r="31" s="231" customFormat="1" ht="52" customHeight="1" spans="1:11">
      <c r="A31" s="241">
        <v>5</v>
      </c>
      <c r="B31" s="241" t="s">
        <v>4937</v>
      </c>
      <c r="C31" s="241" t="s">
        <v>4938</v>
      </c>
      <c r="D31" s="241" t="s">
        <v>4938</v>
      </c>
      <c r="E31" s="242">
        <v>400</v>
      </c>
      <c r="F31" s="32" t="s">
        <v>109</v>
      </c>
      <c r="G31" s="27" t="s">
        <v>113</v>
      </c>
      <c r="H31" s="32" t="s">
        <v>4914</v>
      </c>
      <c r="I31" s="258" t="s">
        <v>106</v>
      </c>
      <c r="J31" s="258" t="s">
        <v>166</v>
      </c>
      <c r="K31" s="259">
        <v>1</v>
      </c>
    </row>
    <row r="32" s="231" customFormat="1" ht="52" customHeight="1" spans="1:11">
      <c r="A32" s="243"/>
      <c r="B32" s="243"/>
      <c r="C32" s="243"/>
      <c r="D32" s="243"/>
      <c r="E32" s="244"/>
      <c r="F32" s="32" t="s">
        <v>109</v>
      </c>
      <c r="G32" s="27" t="s">
        <v>115</v>
      </c>
      <c r="H32" s="71" t="s">
        <v>365</v>
      </c>
      <c r="I32" s="258" t="s">
        <v>106</v>
      </c>
      <c r="J32" s="258" t="s">
        <v>107</v>
      </c>
      <c r="K32" s="260">
        <v>46022</v>
      </c>
    </row>
    <row r="33" s="231" customFormat="1" ht="52" customHeight="1" spans="1:11">
      <c r="A33" s="243"/>
      <c r="B33" s="243"/>
      <c r="C33" s="243"/>
      <c r="D33" s="243"/>
      <c r="E33" s="244"/>
      <c r="F33" s="32" t="s">
        <v>103</v>
      </c>
      <c r="G33" s="27" t="s">
        <v>104</v>
      </c>
      <c r="H33" s="71" t="s">
        <v>4915</v>
      </c>
      <c r="I33" s="258" t="s">
        <v>106</v>
      </c>
      <c r="J33" s="258" t="s">
        <v>107</v>
      </c>
      <c r="K33" s="258" t="s">
        <v>204</v>
      </c>
    </row>
    <row r="34" s="231" customFormat="1" ht="52" customHeight="1" spans="1:11">
      <c r="A34" s="245"/>
      <c r="B34" s="245"/>
      <c r="C34" s="245"/>
      <c r="D34" s="245"/>
      <c r="E34" s="246"/>
      <c r="F34" s="32" t="s">
        <v>117</v>
      </c>
      <c r="G34" s="27" t="s">
        <v>4502</v>
      </c>
      <c r="H34" s="32" t="s">
        <v>4917</v>
      </c>
      <c r="I34" s="258" t="s">
        <v>106</v>
      </c>
      <c r="J34" s="258" t="s">
        <v>166</v>
      </c>
      <c r="K34" s="259">
        <v>1</v>
      </c>
    </row>
    <row r="35" s="231" customFormat="1" ht="44" customHeight="1" spans="1:11">
      <c r="A35" s="241">
        <v>6</v>
      </c>
      <c r="B35" s="241" t="s">
        <v>4939</v>
      </c>
      <c r="C35" s="241" t="s">
        <v>4940</v>
      </c>
      <c r="D35" s="241" t="s">
        <v>4941</v>
      </c>
      <c r="E35" s="247">
        <v>255.27</v>
      </c>
      <c r="F35" s="32" t="s">
        <v>109</v>
      </c>
      <c r="G35" s="27" t="s">
        <v>110</v>
      </c>
      <c r="H35" s="71" t="s">
        <v>4942</v>
      </c>
      <c r="I35" s="258" t="s">
        <v>106</v>
      </c>
      <c r="J35" s="258" t="s">
        <v>166</v>
      </c>
      <c r="K35" s="258" t="s">
        <v>4943</v>
      </c>
    </row>
    <row r="36" s="231" customFormat="1" ht="44" customHeight="1" spans="1:11">
      <c r="A36" s="243"/>
      <c r="B36" s="243"/>
      <c r="C36" s="243"/>
      <c r="D36" s="243"/>
      <c r="E36" s="248"/>
      <c r="F36" s="32" t="s">
        <v>109</v>
      </c>
      <c r="G36" s="27" t="s">
        <v>113</v>
      </c>
      <c r="H36" s="71" t="s">
        <v>4944</v>
      </c>
      <c r="I36" s="258" t="s">
        <v>106</v>
      </c>
      <c r="J36" s="258" t="s">
        <v>112</v>
      </c>
      <c r="K36" s="259">
        <v>0.9</v>
      </c>
    </row>
    <row r="37" s="231" customFormat="1" ht="44" customHeight="1" spans="1:11">
      <c r="A37" s="243"/>
      <c r="B37" s="243"/>
      <c r="C37" s="243"/>
      <c r="D37" s="243"/>
      <c r="E37" s="248"/>
      <c r="F37" s="32" t="s">
        <v>109</v>
      </c>
      <c r="G37" s="27" t="s">
        <v>115</v>
      </c>
      <c r="H37" s="71" t="s">
        <v>365</v>
      </c>
      <c r="I37" s="258" t="s">
        <v>106</v>
      </c>
      <c r="J37" s="258" t="s">
        <v>107</v>
      </c>
      <c r="K37" s="260">
        <v>46022</v>
      </c>
    </row>
    <row r="38" s="231" customFormat="1" ht="44" customHeight="1" spans="1:11">
      <c r="A38" s="243"/>
      <c r="B38" s="243"/>
      <c r="C38" s="243"/>
      <c r="D38" s="243"/>
      <c r="E38" s="248"/>
      <c r="F38" s="32" t="s">
        <v>117</v>
      </c>
      <c r="G38" s="27" t="s">
        <v>118</v>
      </c>
      <c r="H38" s="32" t="s">
        <v>4931</v>
      </c>
      <c r="I38" s="258" t="s">
        <v>106</v>
      </c>
      <c r="J38" s="258" t="s">
        <v>112</v>
      </c>
      <c r="K38" s="260" t="s">
        <v>4932</v>
      </c>
    </row>
    <row r="39" s="231" customFormat="1" ht="44" customHeight="1" spans="1:11">
      <c r="A39" s="245"/>
      <c r="B39" s="245"/>
      <c r="C39" s="245"/>
      <c r="D39" s="245"/>
      <c r="E39" s="249"/>
      <c r="F39" s="32" t="s">
        <v>103</v>
      </c>
      <c r="G39" s="27" t="s">
        <v>104</v>
      </c>
      <c r="H39" s="71" t="s">
        <v>4915</v>
      </c>
      <c r="I39" s="258" t="s">
        <v>106</v>
      </c>
      <c r="J39" s="258" t="s">
        <v>107</v>
      </c>
      <c r="K39" s="258" t="s">
        <v>4945</v>
      </c>
    </row>
    <row r="40" s="231" customFormat="1" ht="52" customHeight="1" spans="1:11">
      <c r="A40" s="241">
        <v>7</v>
      </c>
      <c r="B40" s="241" t="s">
        <v>4946</v>
      </c>
      <c r="C40" s="241" t="s">
        <v>4947</v>
      </c>
      <c r="D40" s="241" t="s">
        <v>4948</v>
      </c>
      <c r="E40" s="242">
        <v>200</v>
      </c>
      <c r="F40" s="32" t="s">
        <v>109</v>
      </c>
      <c r="G40" s="27" t="s">
        <v>110</v>
      </c>
      <c r="H40" s="71" t="s">
        <v>4942</v>
      </c>
      <c r="I40" s="258" t="s">
        <v>106</v>
      </c>
      <c r="J40" s="258" t="s">
        <v>166</v>
      </c>
      <c r="K40" s="258" t="s">
        <v>4943</v>
      </c>
    </row>
    <row r="41" s="231" customFormat="1" ht="52" customHeight="1" spans="1:11">
      <c r="A41" s="243"/>
      <c r="B41" s="243"/>
      <c r="C41" s="243"/>
      <c r="D41" s="243"/>
      <c r="E41" s="244"/>
      <c r="F41" s="32" t="s">
        <v>109</v>
      </c>
      <c r="G41" s="27" t="s">
        <v>113</v>
      </c>
      <c r="H41" s="71" t="s">
        <v>4944</v>
      </c>
      <c r="I41" s="258" t="s">
        <v>106</v>
      </c>
      <c r="J41" s="258" t="s">
        <v>112</v>
      </c>
      <c r="K41" s="259">
        <v>0.9</v>
      </c>
    </row>
    <row r="42" s="231" customFormat="1" ht="52" customHeight="1" spans="1:11">
      <c r="A42" s="243"/>
      <c r="B42" s="243"/>
      <c r="C42" s="243"/>
      <c r="D42" s="243"/>
      <c r="E42" s="244"/>
      <c r="F42" s="32" t="s">
        <v>109</v>
      </c>
      <c r="G42" s="27" t="s">
        <v>115</v>
      </c>
      <c r="H42" s="71" t="s">
        <v>365</v>
      </c>
      <c r="I42" s="258" t="s">
        <v>106</v>
      </c>
      <c r="J42" s="258" t="s">
        <v>107</v>
      </c>
      <c r="K42" s="260">
        <v>46022</v>
      </c>
    </row>
    <row r="43" s="231" customFormat="1" ht="52" customHeight="1" spans="1:11">
      <c r="A43" s="243"/>
      <c r="B43" s="243"/>
      <c r="C43" s="243"/>
      <c r="D43" s="243"/>
      <c r="E43" s="244"/>
      <c r="F43" s="32" t="s">
        <v>117</v>
      </c>
      <c r="G43" s="27" t="s">
        <v>118</v>
      </c>
      <c r="H43" s="32" t="s">
        <v>4931</v>
      </c>
      <c r="I43" s="258" t="s">
        <v>106</v>
      </c>
      <c r="J43" s="258" t="s">
        <v>112</v>
      </c>
      <c r="K43" s="260" t="s">
        <v>4932</v>
      </c>
    </row>
    <row r="44" s="231" customFormat="1" ht="52" customHeight="1" spans="1:11">
      <c r="A44" s="245"/>
      <c r="B44" s="245"/>
      <c r="C44" s="245"/>
      <c r="D44" s="245"/>
      <c r="E44" s="246"/>
      <c r="F44" s="32" t="s">
        <v>103</v>
      </c>
      <c r="G44" s="27" t="s">
        <v>104</v>
      </c>
      <c r="H44" s="71" t="s">
        <v>4915</v>
      </c>
      <c r="I44" s="258" t="s">
        <v>106</v>
      </c>
      <c r="J44" s="258" t="s">
        <v>107</v>
      </c>
      <c r="K44" s="258" t="s">
        <v>194</v>
      </c>
    </row>
    <row r="45" s="231" customFormat="1" ht="78" customHeight="1" spans="1:11">
      <c r="A45" s="241">
        <v>8</v>
      </c>
      <c r="B45" s="241" t="s">
        <v>4949</v>
      </c>
      <c r="C45" s="241" t="s">
        <v>4950</v>
      </c>
      <c r="D45" s="241" t="s">
        <v>4951</v>
      </c>
      <c r="E45" s="250">
        <v>76.21</v>
      </c>
      <c r="F45" s="32" t="s">
        <v>109</v>
      </c>
      <c r="G45" s="27" t="s">
        <v>110</v>
      </c>
      <c r="H45" s="71" t="s">
        <v>4921</v>
      </c>
      <c r="I45" s="258" t="s">
        <v>106</v>
      </c>
      <c r="J45" s="258" t="s">
        <v>112</v>
      </c>
      <c r="K45" s="258" t="s">
        <v>4922</v>
      </c>
    </row>
    <row r="46" s="231" customFormat="1" ht="78" customHeight="1" spans="1:11">
      <c r="A46" s="243"/>
      <c r="B46" s="243"/>
      <c r="C46" s="243"/>
      <c r="D46" s="243"/>
      <c r="E46" s="251"/>
      <c r="F46" s="32" t="s">
        <v>109</v>
      </c>
      <c r="G46" s="27" t="s">
        <v>115</v>
      </c>
      <c r="H46" s="71" t="s">
        <v>365</v>
      </c>
      <c r="I46" s="258" t="s">
        <v>106</v>
      </c>
      <c r="J46" s="258" t="s">
        <v>107</v>
      </c>
      <c r="K46" s="260">
        <v>46022</v>
      </c>
    </row>
    <row r="47" s="231" customFormat="1" ht="78" customHeight="1" spans="1:11">
      <c r="A47" s="243"/>
      <c r="B47" s="243"/>
      <c r="C47" s="243"/>
      <c r="D47" s="243"/>
      <c r="E47" s="251"/>
      <c r="F47" s="32" t="s">
        <v>103</v>
      </c>
      <c r="G47" s="27" t="s">
        <v>104</v>
      </c>
      <c r="H47" s="71" t="s">
        <v>4915</v>
      </c>
      <c r="I47" s="258" t="s">
        <v>106</v>
      </c>
      <c r="J47" s="258" t="s">
        <v>107</v>
      </c>
      <c r="K47" s="258" t="s">
        <v>4952</v>
      </c>
    </row>
    <row r="48" s="231" customFormat="1" ht="78" customHeight="1" spans="1:11">
      <c r="A48" s="245"/>
      <c r="B48" s="245"/>
      <c r="C48" s="245"/>
      <c r="D48" s="245"/>
      <c r="E48" s="252"/>
      <c r="F48" s="32" t="s">
        <v>117</v>
      </c>
      <c r="G48" s="27" t="s">
        <v>4502</v>
      </c>
      <c r="H48" s="32" t="s">
        <v>4917</v>
      </c>
      <c r="I48" s="258" t="s">
        <v>106</v>
      </c>
      <c r="J48" s="258" t="s">
        <v>166</v>
      </c>
      <c r="K48" s="259">
        <v>1</v>
      </c>
    </row>
    <row r="49" s="231" customFormat="1" ht="88" customHeight="1" spans="1:11">
      <c r="A49" s="27">
        <v>9</v>
      </c>
      <c r="B49" s="27" t="s">
        <v>1611</v>
      </c>
      <c r="C49" s="27" t="s">
        <v>4953</v>
      </c>
      <c r="D49" s="27" t="s">
        <v>4953</v>
      </c>
      <c r="E49" s="253">
        <v>62</v>
      </c>
      <c r="F49" s="32" t="s">
        <v>103</v>
      </c>
      <c r="G49" s="32" t="s">
        <v>104</v>
      </c>
      <c r="H49" s="32" t="s">
        <v>4915</v>
      </c>
      <c r="I49" s="32" t="s">
        <v>106</v>
      </c>
      <c r="J49" s="32" t="s">
        <v>107</v>
      </c>
      <c r="K49" s="32" t="s">
        <v>4954</v>
      </c>
    </row>
    <row r="50" s="231" customFormat="1" ht="88" customHeight="1" spans="1:11">
      <c r="A50" s="27"/>
      <c r="B50" s="27"/>
      <c r="C50" s="27"/>
      <c r="D50" s="27"/>
      <c r="E50" s="253"/>
      <c r="F50" s="32" t="s">
        <v>109</v>
      </c>
      <c r="G50" s="32" t="s">
        <v>115</v>
      </c>
      <c r="H50" s="32" t="s">
        <v>365</v>
      </c>
      <c r="I50" s="32" t="s">
        <v>106</v>
      </c>
      <c r="J50" s="32" t="s">
        <v>107</v>
      </c>
      <c r="K50" s="32">
        <v>46022</v>
      </c>
    </row>
    <row r="51" s="231" customFormat="1" ht="46" customHeight="1" spans="1:11">
      <c r="A51" s="241">
        <v>10</v>
      </c>
      <c r="B51" s="241" t="s">
        <v>4955</v>
      </c>
      <c r="C51" s="241" t="s">
        <v>4956</v>
      </c>
      <c r="D51" s="241" t="s">
        <v>4956</v>
      </c>
      <c r="E51" s="250">
        <v>49.8</v>
      </c>
      <c r="F51" s="32" t="s">
        <v>109</v>
      </c>
      <c r="G51" s="27" t="s">
        <v>110</v>
      </c>
      <c r="H51" s="71" t="s">
        <v>4957</v>
      </c>
      <c r="I51" s="258" t="s">
        <v>106</v>
      </c>
      <c r="J51" s="258" t="s">
        <v>166</v>
      </c>
      <c r="K51" s="258" t="s">
        <v>1517</v>
      </c>
    </row>
    <row r="52" s="231" customFormat="1" ht="46" customHeight="1" spans="1:11">
      <c r="A52" s="243"/>
      <c r="B52" s="243"/>
      <c r="C52" s="243"/>
      <c r="D52" s="243"/>
      <c r="E52" s="251"/>
      <c r="F52" s="32" t="s">
        <v>109</v>
      </c>
      <c r="G52" s="27" t="s">
        <v>115</v>
      </c>
      <c r="H52" s="71" t="s">
        <v>365</v>
      </c>
      <c r="I52" s="258" t="s">
        <v>106</v>
      </c>
      <c r="J52" s="258" t="s">
        <v>107</v>
      </c>
      <c r="K52" s="260">
        <v>46022</v>
      </c>
    </row>
    <row r="53" s="231" customFormat="1" ht="94" customHeight="1" spans="1:11">
      <c r="A53" s="245"/>
      <c r="B53" s="245"/>
      <c r="C53" s="245"/>
      <c r="D53" s="245"/>
      <c r="E53" s="252"/>
      <c r="F53" s="32" t="s">
        <v>103</v>
      </c>
      <c r="G53" s="27" t="s">
        <v>104</v>
      </c>
      <c r="H53" s="71" t="s">
        <v>4915</v>
      </c>
      <c r="I53" s="258" t="s">
        <v>106</v>
      </c>
      <c r="J53" s="258" t="s">
        <v>107</v>
      </c>
      <c r="K53" s="258" t="s">
        <v>4958</v>
      </c>
    </row>
    <row r="54" s="231" customFormat="1" ht="84" customHeight="1" spans="1:11">
      <c r="A54" s="241">
        <v>11</v>
      </c>
      <c r="B54" s="241" t="s">
        <v>4959</v>
      </c>
      <c r="C54" s="241" t="s">
        <v>4960</v>
      </c>
      <c r="D54" s="241" t="s">
        <v>4960</v>
      </c>
      <c r="E54" s="250">
        <v>45.85</v>
      </c>
      <c r="F54" s="32" t="s">
        <v>109</v>
      </c>
      <c r="G54" s="27" t="s">
        <v>110</v>
      </c>
      <c r="H54" s="71" t="s">
        <v>4957</v>
      </c>
      <c r="I54" s="258" t="s">
        <v>106</v>
      </c>
      <c r="J54" s="258" t="s">
        <v>166</v>
      </c>
      <c r="K54" s="258" t="s">
        <v>1517</v>
      </c>
    </row>
    <row r="55" s="231" customFormat="1" ht="84" customHeight="1" spans="1:11">
      <c r="A55" s="243"/>
      <c r="B55" s="243"/>
      <c r="C55" s="243"/>
      <c r="D55" s="243"/>
      <c r="E55" s="251"/>
      <c r="F55" s="32" t="s">
        <v>109</v>
      </c>
      <c r="G55" s="27" t="s">
        <v>115</v>
      </c>
      <c r="H55" s="71" t="s">
        <v>365</v>
      </c>
      <c r="I55" s="258" t="s">
        <v>106</v>
      </c>
      <c r="J55" s="258" t="s">
        <v>107</v>
      </c>
      <c r="K55" s="260">
        <v>46022</v>
      </c>
    </row>
    <row r="56" s="231" customFormat="1" ht="84" customHeight="1" spans="1:11">
      <c r="A56" s="245"/>
      <c r="B56" s="245"/>
      <c r="C56" s="245"/>
      <c r="D56" s="245"/>
      <c r="E56" s="252"/>
      <c r="F56" s="32" t="s">
        <v>103</v>
      </c>
      <c r="G56" s="27" t="s">
        <v>104</v>
      </c>
      <c r="H56" s="71" t="s">
        <v>4915</v>
      </c>
      <c r="I56" s="258" t="s">
        <v>106</v>
      </c>
      <c r="J56" s="258" t="s">
        <v>107</v>
      </c>
      <c r="K56" s="258" t="s">
        <v>4961</v>
      </c>
    </row>
    <row r="57" s="231" customFormat="1" ht="52" customHeight="1" spans="1:11">
      <c r="A57" s="241">
        <v>12</v>
      </c>
      <c r="B57" s="241" t="s">
        <v>4962</v>
      </c>
      <c r="C57" s="241" t="s">
        <v>4963</v>
      </c>
      <c r="D57" s="241" t="s">
        <v>4964</v>
      </c>
      <c r="E57" s="242">
        <v>40</v>
      </c>
      <c r="F57" s="32" t="s">
        <v>109</v>
      </c>
      <c r="G57" s="27" t="s">
        <v>110</v>
      </c>
      <c r="H57" s="71" t="s">
        <v>4965</v>
      </c>
      <c r="I57" s="258" t="s">
        <v>106</v>
      </c>
      <c r="J57" s="258" t="s">
        <v>166</v>
      </c>
      <c r="K57" s="258" t="s">
        <v>1517</v>
      </c>
    </row>
    <row r="58" s="231" customFormat="1" ht="52" customHeight="1" spans="1:11">
      <c r="A58" s="243"/>
      <c r="B58" s="243"/>
      <c r="C58" s="243"/>
      <c r="D58" s="243"/>
      <c r="E58" s="244"/>
      <c r="F58" s="32" t="s">
        <v>109</v>
      </c>
      <c r="G58" s="27" t="s">
        <v>115</v>
      </c>
      <c r="H58" s="71" t="s">
        <v>365</v>
      </c>
      <c r="I58" s="258" t="s">
        <v>106</v>
      </c>
      <c r="J58" s="258" t="s">
        <v>107</v>
      </c>
      <c r="K58" s="260">
        <v>46022</v>
      </c>
    </row>
    <row r="59" s="231" customFormat="1" ht="52" customHeight="1" spans="1:11">
      <c r="A59" s="245"/>
      <c r="B59" s="245"/>
      <c r="C59" s="245"/>
      <c r="D59" s="245"/>
      <c r="E59" s="246"/>
      <c r="F59" s="32" t="s">
        <v>103</v>
      </c>
      <c r="G59" s="27" t="s">
        <v>104</v>
      </c>
      <c r="H59" s="71" t="s">
        <v>4915</v>
      </c>
      <c r="I59" s="258" t="s">
        <v>106</v>
      </c>
      <c r="J59" s="258" t="s">
        <v>107</v>
      </c>
      <c r="K59" s="258" t="s">
        <v>1190</v>
      </c>
    </row>
    <row r="60" s="231" customFormat="1" ht="52" customHeight="1" spans="1:11">
      <c r="A60" s="241">
        <v>13</v>
      </c>
      <c r="B60" s="241" t="s">
        <v>4966</v>
      </c>
      <c r="C60" s="241" t="s">
        <v>4967</v>
      </c>
      <c r="D60" s="241" t="s">
        <v>4968</v>
      </c>
      <c r="E60" s="242">
        <v>35</v>
      </c>
      <c r="F60" s="32" t="s">
        <v>109</v>
      </c>
      <c r="G60" s="27" t="s">
        <v>110</v>
      </c>
      <c r="H60" s="32" t="s">
        <v>4969</v>
      </c>
      <c r="I60" s="258" t="s">
        <v>106</v>
      </c>
      <c r="J60" s="258" t="s">
        <v>166</v>
      </c>
      <c r="K60" s="258" t="s">
        <v>1517</v>
      </c>
    </row>
    <row r="61" s="231" customFormat="1" ht="52" customHeight="1" spans="1:11">
      <c r="A61" s="243"/>
      <c r="B61" s="243"/>
      <c r="C61" s="243"/>
      <c r="D61" s="243"/>
      <c r="E61" s="244"/>
      <c r="F61" s="32" t="s">
        <v>109</v>
      </c>
      <c r="G61" s="27" t="s">
        <v>115</v>
      </c>
      <c r="H61" s="71" t="s">
        <v>365</v>
      </c>
      <c r="I61" s="258" t="s">
        <v>106</v>
      </c>
      <c r="J61" s="258" t="s">
        <v>107</v>
      </c>
      <c r="K61" s="260">
        <v>46022</v>
      </c>
    </row>
    <row r="62" s="231" customFormat="1" ht="52" customHeight="1" spans="1:11">
      <c r="A62" s="245"/>
      <c r="B62" s="245"/>
      <c r="C62" s="245"/>
      <c r="D62" s="245"/>
      <c r="E62" s="246"/>
      <c r="F62" s="32" t="s">
        <v>103</v>
      </c>
      <c r="G62" s="27" t="s">
        <v>104</v>
      </c>
      <c r="H62" s="71" t="s">
        <v>4915</v>
      </c>
      <c r="I62" s="258" t="s">
        <v>106</v>
      </c>
      <c r="J62" s="258" t="s">
        <v>107</v>
      </c>
      <c r="K62" s="258" t="s">
        <v>1997</v>
      </c>
    </row>
    <row r="63" s="231" customFormat="1" ht="71" customHeight="1" spans="1:11">
      <c r="A63" s="241">
        <v>14</v>
      </c>
      <c r="B63" s="241" t="s">
        <v>4970</v>
      </c>
      <c r="C63" s="254" t="s">
        <v>4971</v>
      </c>
      <c r="D63" s="241" t="s">
        <v>4972</v>
      </c>
      <c r="E63" s="242">
        <v>25</v>
      </c>
      <c r="F63" s="32" t="s">
        <v>109</v>
      </c>
      <c r="G63" s="27" t="s">
        <v>110</v>
      </c>
      <c r="H63" s="71" t="s">
        <v>4957</v>
      </c>
      <c r="I63" s="258" t="s">
        <v>106</v>
      </c>
      <c r="J63" s="258" t="s">
        <v>166</v>
      </c>
      <c r="K63" s="258" t="s">
        <v>1517</v>
      </c>
    </row>
    <row r="64" s="231" customFormat="1" ht="71" customHeight="1" spans="1:11">
      <c r="A64" s="243"/>
      <c r="B64" s="243"/>
      <c r="C64" s="255"/>
      <c r="D64" s="243"/>
      <c r="E64" s="244"/>
      <c r="F64" s="32" t="s">
        <v>109</v>
      </c>
      <c r="G64" s="27" t="s">
        <v>115</v>
      </c>
      <c r="H64" s="71" t="s">
        <v>365</v>
      </c>
      <c r="I64" s="258" t="s">
        <v>106</v>
      </c>
      <c r="J64" s="258" t="s">
        <v>107</v>
      </c>
      <c r="K64" s="260">
        <v>46022</v>
      </c>
    </row>
    <row r="65" s="231" customFormat="1" ht="71" customHeight="1" spans="1:11">
      <c r="A65" s="245"/>
      <c r="B65" s="245"/>
      <c r="C65" s="261"/>
      <c r="D65" s="245"/>
      <c r="E65" s="246"/>
      <c r="F65" s="32" t="s">
        <v>103</v>
      </c>
      <c r="G65" s="27" t="s">
        <v>104</v>
      </c>
      <c r="H65" s="71" t="s">
        <v>4915</v>
      </c>
      <c r="I65" s="258" t="s">
        <v>106</v>
      </c>
      <c r="J65" s="258" t="s">
        <v>107</v>
      </c>
      <c r="K65" s="258" t="s">
        <v>256</v>
      </c>
    </row>
    <row r="66" s="231" customFormat="1" ht="52" customHeight="1" spans="1:11">
      <c r="A66" s="27">
        <v>15</v>
      </c>
      <c r="B66" s="27" t="s">
        <v>4973</v>
      </c>
      <c r="C66" s="27" t="s">
        <v>4974</v>
      </c>
      <c r="D66" s="27" t="s">
        <v>4974</v>
      </c>
      <c r="E66" s="253">
        <v>20</v>
      </c>
      <c r="F66" s="32" t="s">
        <v>109</v>
      </c>
      <c r="G66" s="27" t="s">
        <v>115</v>
      </c>
      <c r="H66" s="71" t="s">
        <v>365</v>
      </c>
      <c r="I66" s="258" t="s">
        <v>106</v>
      </c>
      <c r="J66" s="258" t="s">
        <v>107</v>
      </c>
      <c r="K66" s="260">
        <v>46022</v>
      </c>
    </row>
    <row r="67" s="231" customFormat="1" ht="52" customHeight="1" spans="1:11">
      <c r="A67" s="27"/>
      <c r="B67" s="27"/>
      <c r="C67" s="27"/>
      <c r="D67" s="27"/>
      <c r="E67" s="253"/>
      <c r="F67" s="32" t="s">
        <v>103</v>
      </c>
      <c r="G67" s="27" t="s">
        <v>104</v>
      </c>
      <c r="H67" s="71" t="s">
        <v>4915</v>
      </c>
      <c r="I67" s="258" t="s">
        <v>106</v>
      </c>
      <c r="J67" s="258" t="s">
        <v>107</v>
      </c>
      <c r="K67" s="258" t="s">
        <v>415</v>
      </c>
    </row>
    <row r="68" s="231" customFormat="1" ht="52" customHeight="1" spans="1:11">
      <c r="A68" s="241">
        <v>16</v>
      </c>
      <c r="B68" s="241" t="s">
        <v>4975</v>
      </c>
      <c r="C68" s="241" t="s">
        <v>4976</v>
      </c>
      <c r="D68" s="241" t="s">
        <v>4977</v>
      </c>
      <c r="E68" s="250">
        <v>19.38</v>
      </c>
      <c r="F68" s="32" t="s">
        <v>109</v>
      </c>
      <c r="G68" s="27" t="s">
        <v>110</v>
      </c>
      <c r="H68" s="71" t="s">
        <v>4957</v>
      </c>
      <c r="I68" s="258" t="s">
        <v>106</v>
      </c>
      <c r="J68" s="258" t="s">
        <v>166</v>
      </c>
      <c r="K68" s="258" t="s">
        <v>1517</v>
      </c>
    </row>
    <row r="69" s="231" customFormat="1" ht="52" customHeight="1" spans="1:11">
      <c r="A69" s="243"/>
      <c r="B69" s="243"/>
      <c r="C69" s="243"/>
      <c r="D69" s="243"/>
      <c r="E69" s="251"/>
      <c r="F69" s="32" t="s">
        <v>109</v>
      </c>
      <c r="G69" s="27" t="s">
        <v>115</v>
      </c>
      <c r="H69" s="71" t="s">
        <v>365</v>
      </c>
      <c r="I69" s="258" t="s">
        <v>106</v>
      </c>
      <c r="J69" s="258" t="s">
        <v>107</v>
      </c>
      <c r="K69" s="260">
        <v>46022</v>
      </c>
    </row>
    <row r="70" s="231" customFormat="1" ht="52" customHeight="1" spans="1:11">
      <c r="A70" s="245"/>
      <c r="B70" s="245"/>
      <c r="C70" s="245"/>
      <c r="D70" s="245"/>
      <c r="E70" s="252"/>
      <c r="F70" s="32" t="s">
        <v>103</v>
      </c>
      <c r="G70" s="27" t="s">
        <v>104</v>
      </c>
      <c r="H70" s="71" t="s">
        <v>4915</v>
      </c>
      <c r="I70" s="258" t="s">
        <v>106</v>
      </c>
      <c r="J70" s="258" t="s">
        <v>107</v>
      </c>
      <c r="K70" s="258" t="s">
        <v>4978</v>
      </c>
    </row>
    <row r="71" s="231" customFormat="1" ht="52" customHeight="1" spans="1:11">
      <c r="A71" s="241">
        <v>17</v>
      </c>
      <c r="B71" s="241" t="s">
        <v>4979</v>
      </c>
      <c r="C71" s="241" t="s">
        <v>4980</v>
      </c>
      <c r="D71" s="241" t="s">
        <v>4981</v>
      </c>
      <c r="E71" s="242">
        <v>18</v>
      </c>
      <c r="F71" s="32" t="s">
        <v>109</v>
      </c>
      <c r="G71" s="27" t="s">
        <v>110</v>
      </c>
      <c r="H71" s="71" t="s">
        <v>4957</v>
      </c>
      <c r="I71" s="258" t="s">
        <v>106</v>
      </c>
      <c r="J71" s="258" t="s">
        <v>166</v>
      </c>
      <c r="K71" s="258" t="s">
        <v>1517</v>
      </c>
    </row>
    <row r="72" s="231" customFormat="1" ht="52" customHeight="1" spans="1:11">
      <c r="A72" s="243"/>
      <c r="B72" s="243"/>
      <c r="C72" s="243"/>
      <c r="D72" s="243"/>
      <c r="E72" s="244"/>
      <c r="F72" s="32" t="s">
        <v>109</v>
      </c>
      <c r="G72" s="27" t="s">
        <v>115</v>
      </c>
      <c r="H72" s="71" t="s">
        <v>365</v>
      </c>
      <c r="I72" s="258" t="s">
        <v>106</v>
      </c>
      <c r="J72" s="258" t="s">
        <v>107</v>
      </c>
      <c r="K72" s="260">
        <v>46022</v>
      </c>
    </row>
    <row r="73" s="231" customFormat="1" ht="52" customHeight="1" spans="1:11">
      <c r="A73" s="245"/>
      <c r="B73" s="245"/>
      <c r="C73" s="245"/>
      <c r="D73" s="245"/>
      <c r="E73" s="246"/>
      <c r="F73" s="32" t="s">
        <v>103</v>
      </c>
      <c r="G73" s="27" t="s">
        <v>104</v>
      </c>
      <c r="H73" s="71" t="s">
        <v>4915</v>
      </c>
      <c r="I73" s="258" t="s">
        <v>106</v>
      </c>
      <c r="J73" s="258" t="s">
        <v>107</v>
      </c>
      <c r="K73" s="258" t="s">
        <v>3344</v>
      </c>
    </row>
    <row r="74" s="231" customFormat="1" ht="126" customHeight="1" spans="1:11">
      <c r="A74" s="241">
        <v>18</v>
      </c>
      <c r="B74" s="241" t="s">
        <v>4982</v>
      </c>
      <c r="C74" s="241" t="s">
        <v>4983</v>
      </c>
      <c r="D74" s="241" t="s">
        <v>4984</v>
      </c>
      <c r="E74" s="242">
        <v>15</v>
      </c>
      <c r="F74" s="32" t="s">
        <v>109</v>
      </c>
      <c r="G74" s="27" t="s">
        <v>110</v>
      </c>
      <c r="H74" s="71" t="s">
        <v>4957</v>
      </c>
      <c r="I74" s="258" t="s">
        <v>106</v>
      </c>
      <c r="J74" s="258" t="s">
        <v>166</v>
      </c>
      <c r="K74" s="258" t="s">
        <v>1517</v>
      </c>
    </row>
    <row r="75" s="231" customFormat="1" ht="126" customHeight="1" spans="1:11">
      <c r="A75" s="243"/>
      <c r="B75" s="243"/>
      <c r="C75" s="243"/>
      <c r="D75" s="243"/>
      <c r="E75" s="244"/>
      <c r="F75" s="32" t="s">
        <v>109</v>
      </c>
      <c r="G75" s="27" t="s">
        <v>115</v>
      </c>
      <c r="H75" s="71" t="s">
        <v>365</v>
      </c>
      <c r="I75" s="258" t="s">
        <v>106</v>
      </c>
      <c r="J75" s="258" t="s">
        <v>107</v>
      </c>
      <c r="K75" s="260">
        <v>46022</v>
      </c>
    </row>
    <row r="76" s="231" customFormat="1" ht="126" customHeight="1" spans="1:11">
      <c r="A76" s="245"/>
      <c r="B76" s="245"/>
      <c r="C76" s="245"/>
      <c r="D76" s="245"/>
      <c r="E76" s="246"/>
      <c r="F76" s="32" t="s">
        <v>103</v>
      </c>
      <c r="G76" s="27" t="s">
        <v>104</v>
      </c>
      <c r="H76" s="71" t="s">
        <v>4915</v>
      </c>
      <c r="I76" s="258" t="s">
        <v>106</v>
      </c>
      <c r="J76" s="258" t="s">
        <v>107</v>
      </c>
      <c r="K76" s="258" t="s">
        <v>236</v>
      </c>
    </row>
    <row r="77" s="231" customFormat="1" ht="102" customHeight="1" spans="1:11">
      <c r="A77" s="27">
        <v>19</v>
      </c>
      <c r="B77" s="27" t="s">
        <v>470</v>
      </c>
      <c r="C77" s="27" t="s">
        <v>4985</v>
      </c>
      <c r="D77" s="27" t="s">
        <v>4986</v>
      </c>
      <c r="E77" s="27">
        <v>15</v>
      </c>
      <c r="F77" s="27" t="s">
        <v>109</v>
      </c>
      <c r="G77" s="27" t="s">
        <v>115</v>
      </c>
      <c r="H77" s="27" t="s">
        <v>365</v>
      </c>
      <c r="I77" s="27" t="s">
        <v>106</v>
      </c>
      <c r="J77" s="27" t="s">
        <v>107</v>
      </c>
      <c r="K77" s="263">
        <v>46022</v>
      </c>
    </row>
    <row r="78" s="231" customFormat="1" ht="102" customHeight="1" spans="1:11">
      <c r="A78" s="27"/>
      <c r="B78" s="27"/>
      <c r="C78" s="27"/>
      <c r="D78" s="27"/>
      <c r="E78" s="27"/>
      <c r="F78" s="27"/>
      <c r="G78" s="27"/>
      <c r="H78" s="27"/>
      <c r="I78" s="27"/>
      <c r="J78" s="27"/>
      <c r="K78" s="263"/>
    </row>
    <row r="79" s="231" customFormat="1" ht="67" customHeight="1" spans="1:11">
      <c r="A79" s="241">
        <v>20</v>
      </c>
      <c r="B79" s="241" t="s">
        <v>4987</v>
      </c>
      <c r="C79" s="241" t="s">
        <v>4988</v>
      </c>
      <c r="D79" s="241" t="s">
        <v>4989</v>
      </c>
      <c r="E79" s="242">
        <v>10</v>
      </c>
      <c r="F79" s="32" t="s">
        <v>109</v>
      </c>
      <c r="G79" s="27" t="s">
        <v>110</v>
      </c>
      <c r="H79" s="71" t="s">
        <v>4957</v>
      </c>
      <c r="I79" s="258" t="s">
        <v>106</v>
      </c>
      <c r="J79" s="258" t="s">
        <v>166</v>
      </c>
      <c r="K79" s="258" t="s">
        <v>1517</v>
      </c>
    </row>
    <row r="80" s="231" customFormat="1" ht="67" customHeight="1" spans="1:11">
      <c r="A80" s="243"/>
      <c r="B80" s="243"/>
      <c r="C80" s="243"/>
      <c r="D80" s="243"/>
      <c r="E80" s="244"/>
      <c r="F80" s="32" t="s">
        <v>109</v>
      </c>
      <c r="G80" s="27" t="s">
        <v>115</v>
      </c>
      <c r="H80" s="71" t="s">
        <v>365</v>
      </c>
      <c r="I80" s="258" t="s">
        <v>106</v>
      </c>
      <c r="J80" s="258" t="s">
        <v>107</v>
      </c>
      <c r="K80" s="260">
        <v>46022</v>
      </c>
    </row>
    <row r="81" s="231" customFormat="1" ht="67" customHeight="1" spans="1:11">
      <c r="A81" s="245"/>
      <c r="B81" s="245"/>
      <c r="C81" s="245"/>
      <c r="D81" s="245"/>
      <c r="E81" s="246"/>
      <c r="F81" s="32" t="s">
        <v>103</v>
      </c>
      <c r="G81" s="27" t="s">
        <v>104</v>
      </c>
      <c r="H81" s="71" t="s">
        <v>4915</v>
      </c>
      <c r="I81" s="258" t="s">
        <v>106</v>
      </c>
      <c r="J81" s="258" t="s">
        <v>107</v>
      </c>
      <c r="K81" s="258" t="s">
        <v>136</v>
      </c>
    </row>
    <row r="82" s="231" customFormat="1" ht="52" customHeight="1" spans="1:11">
      <c r="A82" s="241">
        <v>21</v>
      </c>
      <c r="B82" s="241" t="s">
        <v>4990</v>
      </c>
      <c r="C82" s="241" t="s">
        <v>4991</v>
      </c>
      <c r="D82" s="241" t="s">
        <v>4992</v>
      </c>
      <c r="E82" s="250">
        <v>6.5</v>
      </c>
      <c r="F82" s="32" t="s">
        <v>109</v>
      </c>
      <c r="G82" s="27" t="s">
        <v>115</v>
      </c>
      <c r="H82" s="71" t="s">
        <v>365</v>
      </c>
      <c r="I82" s="258" t="s">
        <v>106</v>
      </c>
      <c r="J82" s="258" t="s">
        <v>107</v>
      </c>
      <c r="K82" s="260">
        <v>46022</v>
      </c>
    </row>
    <row r="83" s="231" customFormat="1" ht="52" customHeight="1" spans="1:11">
      <c r="A83" s="243"/>
      <c r="B83" s="243"/>
      <c r="C83" s="243"/>
      <c r="D83" s="243"/>
      <c r="E83" s="251"/>
      <c r="F83" s="32" t="s">
        <v>103</v>
      </c>
      <c r="G83" s="27" t="s">
        <v>104</v>
      </c>
      <c r="H83" s="71" t="s">
        <v>4993</v>
      </c>
      <c r="I83" s="258" t="s">
        <v>106</v>
      </c>
      <c r="J83" s="258" t="s">
        <v>107</v>
      </c>
      <c r="K83" s="258" t="s">
        <v>216</v>
      </c>
    </row>
    <row r="84" s="231" customFormat="1" ht="52" customHeight="1" spans="1:11">
      <c r="A84" s="245"/>
      <c r="B84" s="245"/>
      <c r="C84" s="245"/>
      <c r="D84" s="245"/>
      <c r="E84" s="252"/>
      <c r="F84" s="32" t="s">
        <v>117</v>
      </c>
      <c r="G84" s="27" t="s">
        <v>321</v>
      </c>
      <c r="H84" s="71" t="s">
        <v>4994</v>
      </c>
      <c r="I84" s="258" t="s">
        <v>106</v>
      </c>
      <c r="J84" s="258" t="s">
        <v>112</v>
      </c>
      <c r="K84" s="259">
        <v>0.98</v>
      </c>
    </row>
    <row r="85" s="231" customFormat="1" ht="73" customHeight="1" spans="1:11">
      <c r="A85" s="241">
        <v>22</v>
      </c>
      <c r="B85" s="241" t="s">
        <v>4995</v>
      </c>
      <c r="C85" s="241" t="s">
        <v>4996</v>
      </c>
      <c r="D85" s="241" t="s">
        <v>4996</v>
      </c>
      <c r="E85" s="240">
        <v>5</v>
      </c>
      <c r="F85" s="32" t="s">
        <v>109</v>
      </c>
      <c r="G85" s="27" t="s">
        <v>115</v>
      </c>
      <c r="H85" s="71" t="s">
        <v>365</v>
      </c>
      <c r="I85" s="258" t="s">
        <v>106</v>
      </c>
      <c r="J85" s="258" t="s">
        <v>107</v>
      </c>
      <c r="K85" s="260">
        <v>46022</v>
      </c>
    </row>
    <row r="86" s="231" customFormat="1" ht="73" customHeight="1" spans="1:11">
      <c r="A86" s="243"/>
      <c r="B86" s="243"/>
      <c r="C86" s="243"/>
      <c r="D86" s="243"/>
      <c r="E86" s="240"/>
      <c r="F86" s="32" t="s">
        <v>103</v>
      </c>
      <c r="G86" s="27" t="s">
        <v>104</v>
      </c>
      <c r="H86" s="71" t="s">
        <v>4915</v>
      </c>
      <c r="I86" s="258" t="s">
        <v>106</v>
      </c>
      <c r="J86" s="258" t="s">
        <v>107</v>
      </c>
      <c r="K86" s="258" t="s">
        <v>571</v>
      </c>
    </row>
    <row r="87" s="231" customFormat="1" ht="73" customHeight="1" spans="1:11">
      <c r="A87" s="27">
        <v>23</v>
      </c>
      <c r="B87" s="27" t="s">
        <v>4997</v>
      </c>
      <c r="C87" s="27" t="s">
        <v>4998</v>
      </c>
      <c r="D87" s="27" t="s">
        <v>4998</v>
      </c>
      <c r="E87" s="240">
        <v>3</v>
      </c>
      <c r="F87" s="32" t="s">
        <v>109</v>
      </c>
      <c r="G87" s="27" t="s">
        <v>115</v>
      </c>
      <c r="H87" s="71" t="s">
        <v>365</v>
      </c>
      <c r="I87" s="258" t="s">
        <v>106</v>
      </c>
      <c r="J87" s="258" t="s">
        <v>107</v>
      </c>
      <c r="K87" s="260">
        <v>46022</v>
      </c>
    </row>
    <row r="88" s="231" customFormat="1" ht="73" customHeight="1" spans="1:11">
      <c r="A88" s="27"/>
      <c r="B88" s="27"/>
      <c r="C88" s="27"/>
      <c r="D88" s="27"/>
      <c r="E88" s="240"/>
      <c r="F88" s="32" t="s">
        <v>103</v>
      </c>
      <c r="G88" s="27" t="s">
        <v>104</v>
      </c>
      <c r="H88" s="71" t="s">
        <v>4915</v>
      </c>
      <c r="I88" s="258" t="s">
        <v>106</v>
      </c>
      <c r="J88" s="258" t="s">
        <v>107</v>
      </c>
      <c r="K88" s="258" t="s">
        <v>1277</v>
      </c>
    </row>
    <row r="89" s="231" customFormat="1" ht="73" customHeight="1" spans="1:11">
      <c r="A89" s="27">
        <v>24</v>
      </c>
      <c r="B89" s="262" t="s">
        <v>4999</v>
      </c>
      <c r="C89" s="111" t="s">
        <v>5000</v>
      </c>
      <c r="D89" s="111" t="s">
        <v>5001</v>
      </c>
      <c r="E89" s="240">
        <v>20</v>
      </c>
      <c r="F89" s="32" t="s">
        <v>103</v>
      </c>
      <c r="G89" s="175" t="s">
        <v>104</v>
      </c>
      <c r="H89" s="175" t="s">
        <v>472</v>
      </c>
      <c r="I89" s="175" t="s">
        <v>106</v>
      </c>
      <c r="J89" s="264" t="s">
        <v>1025</v>
      </c>
      <c r="K89" s="175" t="s">
        <v>415</v>
      </c>
    </row>
    <row r="90" s="231" customFormat="1" ht="73" customHeight="1" spans="1:11">
      <c r="A90" s="27"/>
      <c r="B90" s="262"/>
      <c r="C90" s="111"/>
      <c r="D90" s="111"/>
      <c r="E90" s="240"/>
      <c r="F90" s="32" t="s">
        <v>109</v>
      </c>
      <c r="G90" s="175" t="s">
        <v>110</v>
      </c>
      <c r="H90" s="175" t="s">
        <v>5002</v>
      </c>
      <c r="I90" s="175" t="s">
        <v>106</v>
      </c>
      <c r="J90" s="175" t="s">
        <v>112</v>
      </c>
      <c r="K90" s="175" t="s">
        <v>5003</v>
      </c>
    </row>
    <row r="91" s="231" customFormat="1" ht="73" customHeight="1" spans="1:11">
      <c r="A91" s="27"/>
      <c r="B91" s="262"/>
      <c r="C91" s="111"/>
      <c r="D91" s="111"/>
      <c r="E91" s="240"/>
      <c r="F91" s="32" t="s">
        <v>109</v>
      </c>
      <c r="G91" s="175" t="s">
        <v>113</v>
      </c>
      <c r="H91" s="175" t="s">
        <v>5004</v>
      </c>
      <c r="I91" s="175" t="s">
        <v>106</v>
      </c>
      <c r="J91" s="175" t="s">
        <v>112</v>
      </c>
      <c r="K91" s="175" t="s">
        <v>5005</v>
      </c>
    </row>
    <row r="92" s="231" customFormat="1" ht="76" customHeight="1" spans="1:11">
      <c r="A92" s="27"/>
      <c r="B92" s="262"/>
      <c r="C92" s="111"/>
      <c r="D92" s="111"/>
      <c r="E92" s="240"/>
      <c r="F92" s="32" t="s">
        <v>117</v>
      </c>
      <c r="G92" s="175" t="s">
        <v>181</v>
      </c>
      <c r="H92" s="175" t="s">
        <v>5006</v>
      </c>
      <c r="I92" s="175" t="s">
        <v>106</v>
      </c>
      <c r="J92" s="175" t="s">
        <v>112</v>
      </c>
      <c r="K92" s="175" t="s">
        <v>5007</v>
      </c>
    </row>
    <row r="93" s="231" customFormat="1" ht="73" customHeight="1" spans="1:11">
      <c r="A93" s="27">
        <v>25</v>
      </c>
      <c r="B93" s="46" t="s">
        <v>5008</v>
      </c>
      <c r="C93" s="32" t="s">
        <v>5009</v>
      </c>
      <c r="D93" s="32" t="s">
        <v>5010</v>
      </c>
      <c r="E93" s="205">
        <v>165</v>
      </c>
      <c r="F93" s="32" t="s">
        <v>109</v>
      </c>
      <c r="G93" s="175" t="s">
        <v>113</v>
      </c>
      <c r="H93" s="175" t="s">
        <v>5011</v>
      </c>
      <c r="I93" s="175" t="s">
        <v>106</v>
      </c>
      <c r="J93" s="175" t="s">
        <v>112</v>
      </c>
      <c r="K93" s="104" t="s">
        <v>5012</v>
      </c>
    </row>
    <row r="94" s="231" customFormat="1" ht="66" customHeight="1" spans="1:11">
      <c r="A94" s="27"/>
      <c r="B94" s="46"/>
      <c r="C94" s="32"/>
      <c r="D94" s="32"/>
      <c r="E94" s="85"/>
      <c r="F94" s="32" t="s">
        <v>109</v>
      </c>
      <c r="G94" s="175" t="s">
        <v>115</v>
      </c>
      <c r="H94" s="175" t="s">
        <v>5013</v>
      </c>
      <c r="I94" s="175" t="s">
        <v>106</v>
      </c>
      <c r="J94" s="175" t="s">
        <v>112</v>
      </c>
      <c r="K94" s="104">
        <v>0.8</v>
      </c>
    </row>
    <row r="95" s="231" customFormat="1" ht="73" customHeight="1" spans="1:11">
      <c r="A95" s="27"/>
      <c r="B95" s="46"/>
      <c r="C95" s="32"/>
      <c r="D95" s="32"/>
      <c r="E95" s="85"/>
      <c r="F95" s="32" t="s">
        <v>117</v>
      </c>
      <c r="G95" s="175" t="s">
        <v>118</v>
      </c>
      <c r="H95" s="175" t="s">
        <v>5014</v>
      </c>
      <c r="I95" s="175" t="s">
        <v>106</v>
      </c>
      <c r="J95" s="175" t="s">
        <v>199</v>
      </c>
      <c r="K95" s="104">
        <v>1</v>
      </c>
    </row>
    <row r="96" s="231" customFormat="1" ht="73" customHeight="1" spans="1:11">
      <c r="A96" s="241">
        <v>26</v>
      </c>
      <c r="B96" s="36" t="s">
        <v>5015</v>
      </c>
      <c r="C96" s="29" t="s">
        <v>5016</v>
      </c>
      <c r="D96" s="29" t="s">
        <v>5017</v>
      </c>
      <c r="E96" s="37">
        <v>20</v>
      </c>
      <c r="F96" s="32" t="s">
        <v>109</v>
      </c>
      <c r="G96" s="175" t="s">
        <v>115</v>
      </c>
      <c r="H96" s="175" t="s">
        <v>5018</v>
      </c>
      <c r="I96" s="175" t="s">
        <v>106</v>
      </c>
      <c r="J96" s="48" t="s">
        <v>112</v>
      </c>
      <c r="K96" s="265">
        <v>0.8</v>
      </c>
    </row>
    <row r="97" s="231" customFormat="1" ht="73" customHeight="1" spans="1:11">
      <c r="A97" s="243"/>
      <c r="B97" s="28"/>
      <c r="C97" s="30"/>
      <c r="D97" s="30"/>
      <c r="E97" s="81"/>
      <c r="F97" s="32" t="s">
        <v>109</v>
      </c>
      <c r="G97" s="175" t="s">
        <v>115</v>
      </c>
      <c r="H97" s="175" t="s">
        <v>5013</v>
      </c>
      <c r="I97" s="175" t="s">
        <v>106</v>
      </c>
      <c r="J97" s="48" t="s">
        <v>112</v>
      </c>
      <c r="K97" s="265">
        <v>0.8</v>
      </c>
    </row>
    <row r="98" s="231" customFormat="1" ht="73" customHeight="1" spans="1:11">
      <c r="A98" s="245"/>
      <c r="B98" s="28"/>
      <c r="C98" s="30"/>
      <c r="D98" s="30"/>
      <c r="E98" s="81"/>
      <c r="F98" s="32" t="s">
        <v>117</v>
      </c>
      <c r="G98" s="175" t="s">
        <v>118</v>
      </c>
      <c r="H98" s="175" t="s">
        <v>5019</v>
      </c>
      <c r="I98" s="175" t="s">
        <v>106</v>
      </c>
      <c r="J98" s="48" t="s">
        <v>199</v>
      </c>
      <c r="K98" s="265">
        <v>1</v>
      </c>
    </row>
    <row r="99" s="231" customFormat="1" ht="73" customHeight="1" spans="1:11">
      <c r="A99" s="241">
        <v>27</v>
      </c>
      <c r="B99" s="36" t="s">
        <v>5020</v>
      </c>
      <c r="C99" s="29" t="s">
        <v>5021</v>
      </c>
      <c r="D99" s="29" t="s">
        <v>5022</v>
      </c>
      <c r="E99" s="37">
        <v>3</v>
      </c>
      <c r="F99" s="32" t="s">
        <v>109</v>
      </c>
      <c r="G99" s="27" t="s">
        <v>113</v>
      </c>
      <c r="H99" s="32" t="s">
        <v>5023</v>
      </c>
      <c r="I99" s="266" t="s">
        <v>106</v>
      </c>
      <c r="J99" s="266" t="s">
        <v>199</v>
      </c>
      <c r="K99" s="265">
        <v>1</v>
      </c>
    </row>
    <row r="100" s="231" customFormat="1" ht="73" customHeight="1" spans="1:11">
      <c r="A100" s="243"/>
      <c r="B100" s="34"/>
      <c r="C100" s="35"/>
      <c r="D100" s="35"/>
      <c r="E100" s="83"/>
      <c r="F100" s="32" t="s">
        <v>109</v>
      </c>
      <c r="G100" s="27" t="s">
        <v>115</v>
      </c>
      <c r="H100" s="32" t="s">
        <v>5024</v>
      </c>
      <c r="I100" s="266" t="s">
        <v>106</v>
      </c>
      <c r="J100" s="266" t="s">
        <v>199</v>
      </c>
      <c r="K100" s="265">
        <v>1</v>
      </c>
    </row>
    <row r="101" s="231" customFormat="1" ht="75" customHeight="1" spans="1:11">
      <c r="A101" s="27">
        <v>28</v>
      </c>
      <c r="B101" s="46" t="s">
        <v>5025</v>
      </c>
      <c r="C101" s="32" t="s">
        <v>5026</v>
      </c>
      <c r="D101" s="32" t="s">
        <v>5027</v>
      </c>
      <c r="E101" s="205">
        <v>100</v>
      </c>
      <c r="F101" s="32" t="s">
        <v>109</v>
      </c>
      <c r="G101" s="32" t="s">
        <v>113</v>
      </c>
      <c r="H101" s="175" t="s">
        <v>5028</v>
      </c>
      <c r="I101" s="175"/>
      <c r="J101" s="48" t="s">
        <v>199</v>
      </c>
      <c r="K101" s="265">
        <v>1</v>
      </c>
    </row>
    <row r="102" s="231" customFormat="1" ht="75" customHeight="1" spans="1:11">
      <c r="A102" s="27"/>
      <c r="B102" s="46"/>
      <c r="C102" s="32"/>
      <c r="D102" s="32"/>
      <c r="E102" s="85"/>
      <c r="F102" s="32" t="s">
        <v>109</v>
      </c>
      <c r="G102" s="175" t="s">
        <v>110</v>
      </c>
      <c r="H102" s="175" t="s">
        <v>5029</v>
      </c>
      <c r="I102" s="175"/>
      <c r="J102" s="175" t="s">
        <v>112</v>
      </c>
      <c r="K102" s="104">
        <v>0.95</v>
      </c>
    </row>
    <row r="103" s="231" customFormat="1" ht="75" customHeight="1" spans="1:11">
      <c r="A103" s="27"/>
      <c r="B103" s="46"/>
      <c r="C103" s="32"/>
      <c r="D103" s="32"/>
      <c r="E103" s="85"/>
      <c r="F103" s="32" t="s">
        <v>109</v>
      </c>
      <c r="G103" s="32" t="s">
        <v>113</v>
      </c>
      <c r="H103" s="175" t="s">
        <v>5028</v>
      </c>
      <c r="I103" s="175"/>
      <c r="J103" s="48" t="s">
        <v>199</v>
      </c>
      <c r="K103" s="265">
        <v>1</v>
      </c>
    </row>
    <row r="104" s="231" customFormat="1" ht="75" customHeight="1" spans="1:11">
      <c r="A104" s="27"/>
      <c r="B104" s="46"/>
      <c r="C104" s="32"/>
      <c r="D104" s="32"/>
      <c r="E104" s="85"/>
      <c r="F104" s="32" t="s">
        <v>117</v>
      </c>
      <c r="G104" s="175" t="s">
        <v>118</v>
      </c>
      <c r="H104" s="175" t="s">
        <v>5030</v>
      </c>
      <c r="I104" s="175"/>
      <c r="J104" s="48" t="s">
        <v>1776</v>
      </c>
      <c r="K104" s="265">
        <v>0.95</v>
      </c>
    </row>
    <row r="105" s="231" customFormat="1" ht="75" customHeight="1" spans="1:11">
      <c r="A105" s="27"/>
      <c r="B105" s="46"/>
      <c r="C105" s="32"/>
      <c r="D105" s="32"/>
      <c r="E105" s="85"/>
      <c r="F105" s="32" t="s">
        <v>103</v>
      </c>
      <c r="G105" s="175" t="s">
        <v>104</v>
      </c>
      <c r="H105" s="175" t="s">
        <v>5031</v>
      </c>
      <c r="I105" s="175"/>
      <c r="J105" s="48" t="s">
        <v>2196</v>
      </c>
      <c r="K105" s="266" t="s">
        <v>5032</v>
      </c>
    </row>
    <row r="106" s="231" customFormat="1" ht="58" customHeight="1" spans="1:11">
      <c r="A106" s="241">
        <v>29</v>
      </c>
      <c r="B106" s="36" t="s">
        <v>5033</v>
      </c>
      <c r="C106" s="29" t="s">
        <v>5034</v>
      </c>
      <c r="D106" s="29" t="s">
        <v>5027</v>
      </c>
      <c r="E106" s="37">
        <v>550</v>
      </c>
      <c r="F106" s="32" t="s">
        <v>109</v>
      </c>
      <c r="G106" s="32" t="s">
        <v>113</v>
      </c>
      <c r="H106" s="175" t="s">
        <v>5035</v>
      </c>
      <c r="I106" s="175"/>
      <c r="J106" s="175" t="s">
        <v>112</v>
      </c>
      <c r="K106" s="265">
        <v>0.97</v>
      </c>
    </row>
    <row r="107" s="231" customFormat="1" ht="58" customHeight="1" spans="1:11">
      <c r="A107" s="243"/>
      <c r="B107" s="28"/>
      <c r="C107" s="30"/>
      <c r="D107" s="30"/>
      <c r="E107" s="81"/>
      <c r="F107" s="32" t="s">
        <v>109</v>
      </c>
      <c r="G107" s="175" t="s">
        <v>110</v>
      </c>
      <c r="H107" s="175" t="s">
        <v>5036</v>
      </c>
      <c r="I107" s="175"/>
      <c r="J107" s="175" t="s">
        <v>112</v>
      </c>
      <c r="K107" s="104">
        <v>0.95</v>
      </c>
    </row>
    <row r="108" s="231" customFormat="1" ht="67" customHeight="1" spans="1:11">
      <c r="A108" s="243"/>
      <c r="B108" s="28"/>
      <c r="C108" s="30"/>
      <c r="D108" s="30"/>
      <c r="E108" s="81"/>
      <c r="F108" s="32" t="s">
        <v>109</v>
      </c>
      <c r="G108" s="32" t="s">
        <v>115</v>
      </c>
      <c r="H108" s="175" t="s">
        <v>5037</v>
      </c>
      <c r="I108" s="175"/>
      <c r="J108" s="175" t="s">
        <v>5038</v>
      </c>
      <c r="K108" s="175" t="s">
        <v>5039</v>
      </c>
    </row>
    <row r="109" s="231" customFormat="1" ht="67" customHeight="1" spans="1:11">
      <c r="A109" s="243"/>
      <c r="B109" s="28"/>
      <c r="C109" s="30"/>
      <c r="D109" s="30"/>
      <c r="E109" s="81"/>
      <c r="F109" s="32" t="s">
        <v>117</v>
      </c>
      <c r="G109" s="175" t="s">
        <v>118</v>
      </c>
      <c r="H109" s="175" t="s">
        <v>5030</v>
      </c>
      <c r="I109" s="175"/>
      <c r="J109" s="48" t="s">
        <v>1776</v>
      </c>
      <c r="K109" s="265">
        <v>0.95</v>
      </c>
    </row>
    <row r="110" s="231" customFormat="1" ht="67" customHeight="1" spans="1:11">
      <c r="A110" s="245"/>
      <c r="B110" s="34"/>
      <c r="C110" s="35"/>
      <c r="D110" s="35"/>
      <c r="E110" s="83"/>
      <c r="F110" s="32" t="s">
        <v>103</v>
      </c>
      <c r="G110" s="175" t="s">
        <v>104</v>
      </c>
      <c r="H110" s="175" t="s">
        <v>5040</v>
      </c>
      <c r="I110" s="175"/>
      <c r="J110" s="48" t="s">
        <v>107</v>
      </c>
      <c r="K110" s="175" t="s">
        <v>5041</v>
      </c>
    </row>
    <row r="111" s="231" customFormat="1" ht="73" customHeight="1" spans="1:11">
      <c r="A111" s="241">
        <v>30</v>
      </c>
      <c r="B111" s="36" t="s">
        <v>5042</v>
      </c>
      <c r="C111" s="29" t="s">
        <v>5043</v>
      </c>
      <c r="D111" s="29" t="s">
        <v>5044</v>
      </c>
      <c r="E111" s="37">
        <v>1300</v>
      </c>
      <c r="F111" s="32" t="s">
        <v>109</v>
      </c>
      <c r="G111" s="175" t="s">
        <v>110</v>
      </c>
      <c r="H111" s="175" t="s">
        <v>5045</v>
      </c>
      <c r="I111" s="175"/>
      <c r="J111" s="48" t="s">
        <v>199</v>
      </c>
      <c r="K111" s="266" t="s">
        <v>692</v>
      </c>
    </row>
    <row r="112" s="231" customFormat="1" ht="59" customHeight="1" spans="1:11">
      <c r="A112" s="243"/>
      <c r="B112" s="28"/>
      <c r="C112" s="30"/>
      <c r="D112" s="30"/>
      <c r="E112" s="81"/>
      <c r="F112" s="32" t="s">
        <v>109</v>
      </c>
      <c r="G112" s="175" t="s">
        <v>113</v>
      </c>
      <c r="H112" s="175" t="s">
        <v>5046</v>
      </c>
      <c r="I112" s="175"/>
      <c r="J112" s="48" t="s">
        <v>1776</v>
      </c>
      <c r="K112" s="265">
        <v>0.95</v>
      </c>
    </row>
    <row r="113" s="231" customFormat="1" ht="59" customHeight="1" spans="1:11">
      <c r="A113" s="243"/>
      <c r="B113" s="28"/>
      <c r="C113" s="30"/>
      <c r="D113" s="30"/>
      <c r="E113" s="81"/>
      <c r="F113" s="32" t="s">
        <v>109</v>
      </c>
      <c r="G113" s="175" t="s">
        <v>115</v>
      </c>
      <c r="H113" s="175" t="s">
        <v>5047</v>
      </c>
      <c r="I113" s="175"/>
      <c r="J113" s="48" t="s">
        <v>5038</v>
      </c>
      <c r="K113" s="267" t="s">
        <v>5048</v>
      </c>
    </row>
    <row r="114" s="231" customFormat="1" ht="59" customHeight="1" spans="1:11">
      <c r="A114" s="243"/>
      <c r="B114" s="28"/>
      <c r="C114" s="30"/>
      <c r="D114" s="30"/>
      <c r="E114" s="81"/>
      <c r="F114" s="32" t="s">
        <v>117</v>
      </c>
      <c r="G114" s="175" t="s">
        <v>118</v>
      </c>
      <c r="H114" s="175" t="s">
        <v>5049</v>
      </c>
      <c r="I114" s="175"/>
      <c r="J114" s="175" t="s">
        <v>112</v>
      </c>
      <c r="K114" s="265">
        <v>0.97</v>
      </c>
    </row>
    <row r="115" s="231" customFormat="1" ht="59" customHeight="1" spans="1:11">
      <c r="A115" s="245"/>
      <c r="B115" s="34"/>
      <c r="C115" s="35"/>
      <c r="D115" s="35"/>
      <c r="E115" s="83"/>
      <c r="F115" s="32" t="s">
        <v>103</v>
      </c>
      <c r="G115" s="175" t="s">
        <v>104</v>
      </c>
      <c r="H115" s="175" t="s">
        <v>5050</v>
      </c>
      <c r="I115" s="266"/>
      <c r="J115" s="48" t="s">
        <v>107</v>
      </c>
      <c r="K115" s="267" t="s">
        <v>5048</v>
      </c>
    </row>
    <row r="116" s="231" customFormat="1" ht="59" customHeight="1" spans="1:11">
      <c r="A116" s="27">
        <v>31</v>
      </c>
      <c r="B116" s="46" t="s">
        <v>5051</v>
      </c>
      <c r="C116" s="32" t="s">
        <v>5052</v>
      </c>
      <c r="D116" s="32" t="s">
        <v>5053</v>
      </c>
      <c r="E116" s="240">
        <v>300</v>
      </c>
      <c r="F116" s="32" t="s">
        <v>109</v>
      </c>
      <c r="G116" s="32" t="s">
        <v>113</v>
      </c>
      <c r="H116" s="175" t="s">
        <v>5028</v>
      </c>
      <c r="I116" s="175"/>
      <c r="J116" s="48" t="s">
        <v>199</v>
      </c>
      <c r="K116" s="265">
        <v>1</v>
      </c>
    </row>
    <row r="117" s="231" customFormat="1" ht="59" customHeight="1" spans="1:11">
      <c r="A117" s="27"/>
      <c r="B117" s="46"/>
      <c r="C117" s="32"/>
      <c r="D117" s="32"/>
      <c r="E117" s="240"/>
      <c r="F117" s="32" t="s">
        <v>109</v>
      </c>
      <c r="G117" s="175" t="s">
        <v>113</v>
      </c>
      <c r="H117" s="175" t="s">
        <v>5054</v>
      </c>
      <c r="I117" s="175"/>
      <c r="J117" s="48" t="s">
        <v>199</v>
      </c>
      <c r="K117" s="265">
        <v>1</v>
      </c>
    </row>
    <row r="118" s="231" customFormat="1" ht="59" customHeight="1" spans="1:11">
      <c r="A118" s="27"/>
      <c r="B118" s="46"/>
      <c r="C118" s="32"/>
      <c r="D118" s="32"/>
      <c r="E118" s="240"/>
      <c r="F118" s="32" t="s">
        <v>109</v>
      </c>
      <c r="G118" s="175" t="s">
        <v>115</v>
      </c>
      <c r="H118" s="175" t="s">
        <v>5055</v>
      </c>
      <c r="I118" s="175"/>
      <c r="J118" s="48" t="s">
        <v>5038</v>
      </c>
      <c r="K118" s="175" t="s">
        <v>5039</v>
      </c>
    </row>
    <row r="119" s="231" customFormat="1" ht="59" customHeight="1" spans="1:11">
      <c r="A119" s="27"/>
      <c r="B119" s="46"/>
      <c r="C119" s="32"/>
      <c r="D119" s="32"/>
      <c r="E119" s="240"/>
      <c r="F119" s="32" t="s">
        <v>103</v>
      </c>
      <c r="G119" s="175" t="s">
        <v>104</v>
      </c>
      <c r="H119" s="175" t="s">
        <v>5031</v>
      </c>
      <c r="I119" s="175"/>
      <c r="J119" s="48" t="s">
        <v>2196</v>
      </c>
      <c r="K119" s="266" t="s">
        <v>5032</v>
      </c>
    </row>
  </sheetData>
  <mergeCells count="183">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4"/>
    <mergeCell ref="A35:A39"/>
    <mergeCell ref="A40:A44"/>
    <mergeCell ref="A45:A48"/>
    <mergeCell ref="A49:A50"/>
    <mergeCell ref="A51:A53"/>
    <mergeCell ref="A54:A56"/>
    <mergeCell ref="A57:A59"/>
    <mergeCell ref="A60:A62"/>
    <mergeCell ref="A63:A65"/>
    <mergeCell ref="A66:A67"/>
    <mergeCell ref="A68:A70"/>
    <mergeCell ref="A71:A73"/>
    <mergeCell ref="A74:A76"/>
    <mergeCell ref="A77:A78"/>
    <mergeCell ref="A79:A81"/>
    <mergeCell ref="A82:A84"/>
    <mergeCell ref="A85:A86"/>
    <mergeCell ref="A87:A88"/>
    <mergeCell ref="A89:A92"/>
    <mergeCell ref="A93:A95"/>
    <mergeCell ref="A96:A98"/>
    <mergeCell ref="A99:A100"/>
    <mergeCell ref="A101:A105"/>
    <mergeCell ref="A106:A110"/>
    <mergeCell ref="A111:A115"/>
    <mergeCell ref="A116:A119"/>
    <mergeCell ref="B9:B10"/>
    <mergeCell ref="B11:B15"/>
    <mergeCell ref="B16:B20"/>
    <mergeCell ref="B21:B25"/>
    <mergeCell ref="B26:B30"/>
    <mergeCell ref="B31:B34"/>
    <mergeCell ref="B35:B39"/>
    <mergeCell ref="B40:B44"/>
    <mergeCell ref="B45:B48"/>
    <mergeCell ref="B49:B50"/>
    <mergeCell ref="B51:B53"/>
    <mergeCell ref="B54:B56"/>
    <mergeCell ref="B57:B59"/>
    <mergeCell ref="B60:B62"/>
    <mergeCell ref="B63:B65"/>
    <mergeCell ref="B66:B67"/>
    <mergeCell ref="B68:B70"/>
    <mergeCell ref="B71:B73"/>
    <mergeCell ref="B74:B76"/>
    <mergeCell ref="B77:B78"/>
    <mergeCell ref="B79:B81"/>
    <mergeCell ref="B82:B84"/>
    <mergeCell ref="B85:B86"/>
    <mergeCell ref="B87:B88"/>
    <mergeCell ref="B89:B92"/>
    <mergeCell ref="B93:B95"/>
    <mergeCell ref="B96:B98"/>
    <mergeCell ref="B99:B100"/>
    <mergeCell ref="B101:B105"/>
    <mergeCell ref="B106:B110"/>
    <mergeCell ref="B111:B115"/>
    <mergeCell ref="B116:B119"/>
    <mergeCell ref="C9:C10"/>
    <mergeCell ref="C11:C15"/>
    <mergeCell ref="C16:C20"/>
    <mergeCell ref="C21:C25"/>
    <mergeCell ref="C26:C30"/>
    <mergeCell ref="C31:C34"/>
    <mergeCell ref="C35:C39"/>
    <mergeCell ref="C40:C44"/>
    <mergeCell ref="C45:C48"/>
    <mergeCell ref="C49:C50"/>
    <mergeCell ref="C51:C53"/>
    <mergeCell ref="C54:C56"/>
    <mergeCell ref="C57:C59"/>
    <mergeCell ref="C60:C62"/>
    <mergeCell ref="C63:C65"/>
    <mergeCell ref="C66:C67"/>
    <mergeCell ref="C68:C70"/>
    <mergeCell ref="C71:C73"/>
    <mergeCell ref="C74:C76"/>
    <mergeCell ref="C77:C78"/>
    <mergeCell ref="C79:C81"/>
    <mergeCell ref="C82:C84"/>
    <mergeCell ref="C85:C86"/>
    <mergeCell ref="C87:C88"/>
    <mergeCell ref="C89:C92"/>
    <mergeCell ref="C93:C95"/>
    <mergeCell ref="C96:C98"/>
    <mergeCell ref="C99:C100"/>
    <mergeCell ref="C101:C105"/>
    <mergeCell ref="C106:C110"/>
    <mergeCell ref="C111:C115"/>
    <mergeCell ref="C116:C119"/>
    <mergeCell ref="D9:D10"/>
    <mergeCell ref="D11:D15"/>
    <mergeCell ref="D16:D20"/>
    <mergeCell ref="D21:D25"/>
    <mergeCell ref="D26:D30"/>
    <mergeCell ref="D31:D34"/>
    <mergeCell ref="D35:D39"/>
    <mergeCell ref="D40:D44"/>
    <mergeCell ref="D45:D48"/>
    <mergeCell ref="D49:D50"/>
    <mergeCell ref="D51:D53"/>
    <mergeCell ref="D54:D56"/>
    <mergeCell ref="D57:D59"/>
    <mergeCell ref="D60:D62"/>
    <mergeCell ref="D63:D65"/>
    <mergeCell ref="D66:D67"/>
    <mergeCell ref="D68:D70"/>
    <mergeCell ref="D71:D73"/>
    <mergeCell ref="D74:D76"/>
    <mergeCell ref="D77:D78"/>
    <mergeCell ref="D79:D81"/>
    <mergeCell ref="D82:D84"/>
    <mergeCell ref="D85:D86"/>
    <mergeCell ref="D87:D88"/>
    <mergeCell ref="D89:D92"/>
    <mergeCell ref="D93:D95"/>
    <mergeCell ref="D96:D98"/>
    <mergeCell ref="D99:D100"/>
    <mergeCell ref="D101:D105"/>
    <mergeCell ref="D106:D110"/>
    <mergeCell ref="D111:D115"/>
    <mergeCell ref="D116:D119"/>
    <mergeCell ref="E9:E10"/>
    <mergeCell ref="E11:E15"/>
    <mergeCell ref="E16:E20"/>
    <mergeCell ref="E21:E25"/>
    <mergeCell ref="E26:E30"/>
    <mergeCell ref="E31:E34"/>
    <mergeCell ref="E35:E39"/>
    <mergeCell ref="E40:E44"/>
    <mergeCell ref="E45:E48"/>
    <mergeCell ref="E49:E50"/>
    <mergeCell ref="E51:E53"/>
    <mergeCell ref="E54:E56"/>
    <mergeCell ref="E57:E59"/>
    <mergeCell ref="E60:E62"/>
    <mergeCell ref="E63:E65"/>
    <mergeCell ref="E66:E67"/>
    <mergeCell ref="E68:E70"/>
    <mergeCell ref="E71:E73"/>
    <mergeCell ref="E74:E76"/>
    <mergeCell ref="E77:E78"/>
    <mergeCell ref="E79:E81"/>
    <mergeCell ref="E82:E84"/>
    <mergeCell ref="E85:E86"/>
    <mergeCell ref="E87:E88"/>
    <mergeCell ref="E89:E92"/>
    <mergeCell ref="E93:E95"/>
    <mergeCell ref="E96:E98"/>
    <mergeCell ref="E99:E100"/>
    <mergeCell ref="E101:E105"/>
    <mergeCell ref="E106:E110"/>
    <mergeCell ref="E111:E115"/>
    <mergeCell ref="E116:E119"/>
    <mergeCell ref="F77:F78"/>
    <mergeCell ref="G77:G78"/>
    <mergeCell ref="H77:H78"/>
    <mergeCell ref="I9:I10"/>
    <mergeCell ref="I77:I78"/>
    <mergeCell ref="J9:J10"/>
    <mergeCell ref="J77:J78"/>
    <mergeCell ref="K9:K10"/>
    <mergeCell ref="K77:K78"/>
  </mergeCells>
  <pageMargins left="0.75" right="0.75" top="1" bottom="1" header="0.5" footer="0.5"/>
  <pageSetup paperSize="9" scale="73" fitToHeight="0"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zoomScale="55" zoomScaleNormal="55" workbookViewId="0">
      <selection activeCell="F10" sqref="F10"/>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217"/>
      <c r="G1" s="4"/>
    </row>
    <row r="2" s="1" customFormat="1" ht="65" customHeight="1" spans="1:11">
      <c r="A2" s="6" t="s">
        <v>5056</v>
      </c>
      <c r="B2" s="6"/>
      <c r="C2" s="6"/>
      <c r="D2" s="6"/>
      <c r="E2" s="6"/>
      <c r="F2" s="6"/>
      <c r="G2" s="7"/>
      <c r="H2" s="6"/>
      <c r="I2" s="6"/>
      <c r="J2" s="6"/>
      <c r="K2" s="6"/>
    </row>
    <row r="3" s="2" customFormat="1" ht="69" customHeight="1" spans="1:11">
      <c r="A3" s="8" t="s">
        <v>73</v>
      </c>
      <c r="B3" s="80" t="s">
        <v>5057</v>
      </c>
      <c r="C3" s="80"/>
      <c r="D3" s="80"/>
      <c r="E3" s="80"/>
      <c r="F3" s="10" t="s">
        <v>75</v>
      </c>
      <c r="G3" s="11" t="s">
        <v>25</v>
      </c>
      <c r="H3" s="11"/>
      <c r="I3" s="11"/>
      <c r="J3" s="11"/>
      <c r="K3" s="39"/>
    </row>
    <row r="4" s="2" customFormat="1" ht="69" customHeight="1" spans="1:11">
      <c r="A4" s="8" t="s">
        <v>76</v>
      </c>
      <c r="B4" s="10" t="s">
        <v>77</v>
      </c>
      <c r="C4" s="12">
        <v>17</v>
      </c>
      <c r="D4" s="13"/>
      <c r="E4" s="14"/>
      <c r="F4" s="10" t="s">
        <v>78</v>
      </c>
      <c r="G4" s="11"/>
      <c r="H4" s="11"/>
      <c r="I4" s="11"/>
      <c r="J4" s="11"/>
      <c r="K4" s="39"/>
    </row>
    <row r="5" s="2" customFormat="1" ht="69" customHeight="1" spans="1:11">
      <c r="A5" s="8" t="s">
        <v>79</v>
      </c>
      <c r="B5" s="8" t="s">
        <v>80</v>
      </c>
      <c r="C5" s="8" t="s">
        <v>81</v>
      </c>
      <c r="D5" s="8"/>
      <c r="E5" s="8"/>
      <c r="F5" s="8" t="s">
        <v>82</v>
      </c>
      <c r="G5" s="16" t="s">
        <v>81</v>
      </c>
      <c r="H5" s="16"/>
      <c r="I5" s="16"/>
      <c r="J5" s="16"/>
      <c r="K5" s="41"/>
    </row>
    <row r="6" s="2" customFormat="1" ht="69" customHeight="1" spans="1:11">
      <c r="A6" s="8"/>
      <c r="B6" s="8" t="s">
        <v>83</v>
      </c>
      <c r="C6" s="17">
        <v>472.45</v>
      </c>
      <c r="D6" s="17"/>
      <c r="E6" s="17"/>
      <c r="F6" s="8" t="s">
        <v>84</v>
      </c>
      <c r="G6" s="16">
        <v>516.43</v>
      </c>
      <c r="H6" s="16"/>
      <c r="I6" s="16"/>
      <c r="J6" s="16"/>
      <c r="K6" s="41"/>
    </row>
    <row r="7" s="2" customFormat="1" ht="69" customHeight="1" spans="1:11">
      <c r="A7" s="19"/>
      <c r="B7" s="20" t="s">
        <v>85</v>
      </c>
      <c r="C7" s="17">
        <v>43.98</v>
      </c>
      <c r="D7" s="17"/>
      <c r="E7" s="17"/>
      <c r="F7" s="8" t="s">
        <v>86</v>
      </c>
      <c r="G7" s="16"/>
      <c r="H7" s="16"/>
      <c r="I7" s="16"/>
      <c r="J7" s="16"/>
      <c r="K7" s="41"/>
    </row>
    <row r="8" s="3" customFormat="1" ht="189" customHeight="1" spans="1:11">
      <c r="A8" s="21" t="s">
        <v>87</v>
      </c>
      <c r="B8" s="67" t="s">
        <v>5058</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30" customHeight="1" spans="1:11">
      <c r="A11" s="8">
        <v>1</v>
      </c>
      <c r="B11" s="218" t="s">
        <v>5059</v>
      </c>
      <c r="C11" s="29" t="s">
        <v>5060</v>
      </c>
      <c r="D11" s="30" t="s">
        <v>5061</v>
      </c>
      <c r="E11" s="30" t="s">
        <v>5062</v>
      </c>
      <c r="F11" s="29" t="s">
        <v>109</v>
      </c>
      <c r="G11" s="219" t="s">
        <v>110</v>
      </c>
      <c r="H11" s="219" t="s">
        <v>5063</v>
      </c>
      <c r="I11" s="219" t="s">
        <v>106</v>
      </c>
      <c r="J11" s="219" t="s">
        <v>264</v>
      </c>
      <c r="K11" s="219">
        <v>1</v>
      </c>
    </row>
    <row r="12" s="3" customFormat="1" ht="122" customHeight="1" spans="1:11">
      <c r="A12" s="8"/>
      <c r="B12" s="34"/>
      <c r="C12" s="35"/>
      <c r="D12" s="35"/>
      <c r="E12" s="35"/>
      <c r="F12" s="35"/>
      <c r="G12" s="220"/>
      <c r="H12" s="220"/>
      <c r="I12" s="220"/>
      <c r="J12" s="220"/>
      <c r="K12" s="220"/>
    </row>
    <row r="13" s="3" customFormat="1" ht="128" customHeight="1" spans="1:11">
      <c r="A13" s="8">
        <v>2</v>
      </c>
      <c r="B13" s="221" t="s">
        <v>5064</v>
      </c>
      <c r="C13" s="35" t="s">
        <v>5065</v>
      </c>
      <c r="D13" s="35" t="s">
        <v>5061</v>
      </c>
      <c r="E13" s="35" t="s">
        <v>5066</v>
      </c>
      <c r="F13" s="32" t="s">
        <v>158</v>
      </c>
      <c r="G13" s="82" t="s">
        <v>5067</v>
      </c>
      <c r="H13" s="82" t="s">
        <v>5068</v>
      </c>
      <c r="I13" s="82" t="s">
        <v>106</v>
      </c>
      <c r="J13" s="46" t="s">
        <v>166</v>
      </c>
      <c r="K13" s="95">
        <v>1</v>
      </c>
    </row>
    <row r="14" s="3" customFormat="1" ht="162" customHeight="1" spans="1:11">
      <c r="A14" s="8">
        <v>3</v>
      </c>
      <c r="B14" s="222" t="s">
        <v>5069</v>
      </c>
      <c r="C14" s="32" t="s">
        <v>5070</v>
      </c>
      <c r="D14" s="32" t="s">
        <v>5061</v>
      </c>
      <c r="E14" s="32" t="s">
        <v>5071</v>
      </c>
      <c r="F14" s="32" t="s">
        <v>109</v>
      </c>
      <c r="G14" s="82" t="s">
        <v>110</v>
      </c>
      <c r="H14" s="82" t="s">
        <v>5072</v>
      </c>
      <c r="I14" s="82" t="s">
        <v>106</v>
      </c>
      <c r="J14" s="48" t="s">
        <v>264</v>
      </c>
      <c r="K14" s="82">
        <v>10</v>
      </c>
    </row>
    <row r="15" s="3" customFormat="1" ht="110" customHeight="1" spans="1:11">
      <c r="A15" s="8">
        <v>4</v>
      </c>
      <c r="B15" s="223" t="s">
        <v>5073</v>
      </c>
      <c r="C15" s="32" t="s">
        <v>5074</v>
      </c>
      <c r="D15" s="32" t="s">
        <v>5061</v>
      </c>
      <c r="E15" s="32" t="s">
        <v>5075</v>
      </c>
      <c r="F15" s="32" t="s">
        <v>109</v>
      </c>
      <c r="G15" s="82" t="s">
        <v>110</v>
      </c>
      <c r="H15" s="82" t="s">
        <v>5072</v>
      </c>
      <c r="I15" s="82" t="s">
        <v>106</v>
      </c>
      <c r="J15" s="48" t="s">
        <v>264</v>
      </c>
      <c r="K15" s="82">
        <v>40</v>
      </c>
    </row>
    <row r="16" s="3" customFormat="1" ht="106" customHeight="1" spans="1:11">
      <c r="A16" s="8">
        <v>5</v>
      </c>
      <c r="B16" s="223" t="s">
        <v>5076</v>
      </c>
      <c r="C16" s="32" t="s">
        <v>5077</v>
      </c>
      <c r="D16" s="32" t="s">
        <v>5061</v>
      </c>
      <c r="E16" s="32" t="s">
        <v>5078</v>
      </c>
      <c r="F16" s="32" t="s">
        <v>109</v>
      </c>
      <c r="G16" s="82" t="s">
        <v>115</v>
      </c>
      <c r="H16" s="82" t="s">
        <v>5068</v>
      </c>
      <c r="I16" s="82" t="s">
        <v>274</v>
      </c>
      <c r="J16" s="48" t="s">
        <v>166</v>
      </c>
      <c r="K16" s="95">
        <v>1</v>
      </c>
    </row>
    <row r="17" s="3" customFormat="1" ht="30" customHeight="1" spans="1:11">
      <c r="A17" s="8">
        <v>6</v>
      </c>
      <c r="B17" s="46" t="s">
        <v>5079</v>
      </c>
      <c r="C17" s="32" t="s">
        <v>5080</v>
      </c>
      <c r="D17" s="32" t="s">
        <v>5061</v>
      </c>
      <c r="E17" s="32" t="s">
        <v>5078</v>
      </c>
      <c r="F17" s="29" t="s">
        <v>109</v>
      </c>
      <c r="G17" s="219" t="s">
        <v>115</v>
      </c>
      <c r="H17" s="224" t="s">
        <v>5081</v>
      </c>
      <c r="I17" s="219" t="s">
        <v>106</v>
      </c>
      <c r="J17" s="226" t="s">
        <v>166</v>
      </c>
      <c r="K17" s="227">
        <v>1</v>
      </c>
    </row>
    <row r="18" s="3" customFormat="1" ht="46" customHeight="1" spans="1:11">
      <c r="A18" s="8"/>
      <c r="B18" s="46"/>
      <c r="C18" s="32"/>
      <c r="D18" s="32"/>
      <c r="E18" s="32"/>
      <c r="F18" s="35"/>
      <c r="G18" s="220"/>
      <c r="H18" s="225"/>
      <c r="I18" s="220"/>
      <c r="J18" s="228"/>
      <c r="K18" s="229"/>
    </row>
  </sheetData>
  <mergeCells count="44">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7:A18"/>
    <mergeCell ref="B9:B10"/>
    <mergeCell ref="B11:B12"/>
    <mergeCell ref="B17:B18"/>
    <mergeCell ref="C9:C10"/>
    <mergeCell ref="C11:C12"/>
    <mergeCell ref="C17:C18"/>
    <mergeCell ref="D9:D10"/>
    <mergeCell ref="D11:D12"/>
    <mergeCell ref="D17:D18"/>
    <mergeCell ref="E9:E10"/>
    <mergeCell ref="E11:E12"/>
    <mergeCell ref="E17:E18"/>
    <mergeCell ref="F11:F12"/>
    <mergeCell ref="F17:F18"/>
    <mergeCell ref="G11:G12"/>
    <mergeCell ref="G17:G18"/>
    <mergeCell ref="H11:H12"/>
    <mergeCell ref="H17:H18"/>
    <mergeCell ref="I9:I10"/>
    <mergeCell ref="I11:I12"/>
    <mergeCell ref="I17:I18"/>
    <mergeCell ref="J9:J10"/>
    <mergeCell ref="J11:J12"/>
    <mergeCell ref="J17:J18"/>
    <mergeCell ref="K9:K10"/>
    <mergeCell ref="K11:K12"/>
    <mergeCell ref="K17:K18"/>
  </mergeCells>
  <pageMargins left="0.75" right="0.75" top="1" bottom="1" header="0.5" footer="0.5"/>
  <pageSetup paperSize="9" scale="82" fitToHeight="0"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6"/>
  <sheetViews>
    <sheetView zoomScale="55" zoomScaleNormal="55" workbookViewId="0">
      <selection activeCell="D77" sqref="D77"/>
    </sheetView>
  </sheetViews>
  <sheetFormatPr defaultColWidth="9" defaultRowHeight="16.5"/>
  <cols>
    <col min="1" max="1" width="10.25" style="52" customWidth="1"/>
    <col min="2" max="2" width="17" style="52" customWidth="1"/>
    <col min="3" max="3" width="30.8833333333333" style="52" customWidth="1"/>
    <col min="4" max="4" width="14.5" style="52" customWidth="1"/>
    <col min="5" max="5" width="13" style="52" customWidth="1"/>
    <col min="6" max="6" width="17.25" style="52" customWidth="1"/>
    <col min="7" max="7" width="17.5" style="54" customWidth="1"/>
    <col min="8" max="8" width="24.5" style="52" customWidth="1"/>
    <col min="9" max="9" width="12" style="52" customWidth="1"/>
    <col min="10" max="10" width="10.3833333333333" style="52" customWidth="1"/>
    <col min="11" max="11" width="18.8833333333333" style="52" customWidth="1"/>
    <col min="12" max="16384" width="9" style="52"/>
  </cols>
  <sheetData>
    <row r="1" s="52" customFormat="1" ht="34.9" customHeight="1" spans="1:7">
      <c r="A1" s="55"/>
      <c r="G1" s="54"/>
    </row>
    <row r="2" s="52" customFormat="1" ht="65.1" customHeight="1" spans="1:11">
      <c r="A2" s="56" t="s">
        <v>72</v>
      </c>
      <c r="B2" s="56"/>
      <c r="C2" s="56"/>
      <c r="D2" s="56"/>
      <c r="E2" s="56"/>
      <c r="F2" s="56"/>
      <c r="G2" s="57"/>
      <c r="H2" s="56"/>
      <c r="I2" s="56"/>
      <c r="J2" s="56"/>
      <c r="K2" s="56"/>
    </row>
    <row r="3" s="2" customFormat="1" ht="69" customHeight="1" spans="1:11">
      <c r="A3" s="58" t="s">
        <v>73</v>
      </c>
      <c r="B3" s="59" t="s">
        <v>5082</v>
      </c>
      <c r="C3" s="59"/>
      <c r="D3" s="59"/>
      <c r="E3" s="59"/>
      <c r="F3" s="59" t="s">
        <v>75</v>
      </c>
      <c r="G3" s="60" t="s">
        <v>5082</v>
      </c>
      <c r="H3" s="60"/>
      <c r="I3" s="60"/>
      <c r="J3" s="60"/>
      <c r="K3" s="73"/>
    </row>
    <row r="4" s="2" customFormat="1" ht="69" customHeight="1" spans="1:11">
      <c r="A4" s="58" t="s">
        <v>76</v>
      </c>
      <c r="B4" s="59" t="s">
        <v>77</v>
      </c>
      <c r="C4" s="61">
        <v>126</v>
      </c>
      <c r="D4" s="62"/>
      <c r="E4" s="63"/>
      <c r="F4" s="59" t="s">
        <v>78</v>
      </c>
      <c r="G4" s="60">
        <v>1</v>
      </c>
      <c r="H4" s="60"/>
      <c r="I4" s="60"/>
      <c r="J4" s="60"/>
      <c r="K4" s="73"/>
    </row>
    <row r="5" s="2" customFormat="1" ht="66.95" customHeight="1" spans="1:11">
      <c r="A5" s="58" t="s">
        <v>79</v>
      </c>
      <c r="B5" s="58" t="s">
        <v>80</v>
      </c>
      <c r="C5" s="58" t="s">
        <v>81</v>
      </c>
      <c r="D5" s="58"/>
      <c r="E5" s="58"/>
      <c r="F5" s="58" t="s">
        <v>82</v>
      </c>
      <c r="G5" s="64" t="s">
        <v>81</v>
      </c>
      <c r="H5" s="64"/>
      <c r="I5" s="64"/>
      <c r="J5" s="64"/>
      <c r="K5" s="74"/>
    </row>
    <row r="6" s="2" customFormat="1" ht="66.95" customHeight="1" spans="1:11">
      <c r="A6" s="58"/>
      <c r="B6" s="58" t="s">
        <v>83</v>
      </c>
      <c r="C6" s="38">
        <v>3635.24</v>
      </c>
      <c r="D6" s="38"/>
      <c r="E6" s="38"/>
      <c r="F6" s="58" t="s">
        <v>84</v>
      </c>
      <c r="G6" s="64">
        <f>C6+C7</f>
        <v>4787.373335</v>
      </c>
      <c r="H6" s="64"/>
      <c r="I6" s="64"/>
      <c r="J6" s="64"/>
      <c r="K6" s="74"/>
    </row>
    <row r="7" s="2" customFormat="1" ht="66.95" customHeight="1" spans="1:11">
      <c r="A7" s="66"/>
      <c r="B7" s="20" t="s">
        <v>85</v>
      </c>
      <c r="C7" s="38">
        <v>1152.133335</v>
      </c>
      <c r="D7" s="38"/>
      <c r="E7" s="38"/>
      <c r="F7" s="58" t="s">
        <v>86</v>
      </c>
      <c r="G7" s="64">
        <v>0</v>
      </c>
      <c r="H7" s="64"/>
      <c r="I7" s="64"/>
      <c r="J7" s="64"/>
      <c r="K7" s="74"/>
    </row>
    <row r="8" s="53" customFormat="1" ht="408" customHeight="1" spans="1:11">
      <c r="A8" s="21" t="s">
        <v>87</v>
      </c>
      <c r="B8" s="208" t="s">
        <v>5083</v>
      </c>
      <c r="C8" s="208"/>
      <c r="D8" s="208"/>
      <c r="E8" s="208"/>
      <c r="F8" s="208"/>
      <c r="G8" s="208"/>
      <c r="H8" s="208"/>
      <c r="I8" s="208"/>
      <c r="J8" s="208"/>
      <c r="K8" s="208"/>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1.95" customHeight="1" spans="1:11">
      <c r="A11" s="58">
        <v>1</v>
      </c>
      <c r="B11" s="28" t="s">
        <v>5084</v>
      </c>
      <c r="C11" s="29" t="s">
        <v>5085</v>
      </c>
      <c r="D11" s="30" t="s">
        <v>233</v>
      </c>
      <c r="E11" s="30" t="s">
        <v>1979</v>
      </c>
      <c r="F11" s="32" t="s">
        <v>103</v>
      </c>
      <c r="G11" s="32" t="s">
        <v>104</v>
      </c>
      <c r="H11" s="38" t="s">
        <v>5086</v>
      </c>
      <c r="I11" s="38" t="s">
        <v>274</v>
      </c>
      <c r="J11" s="38" t="s">
        <v>107</v>
      </c>
      <c r="K11" s="38" t="s">
        <v>194</v>
      </c>
    </row>
    <row r="12" s="53" customFormat="1" ht="51.95" customHeight="1" spans="1:11">
      <c r="A12" s="58"/>
      <c r="B12" s="28"/>
      <c r="C12" s="30"/>
      <c r="D12" s="30"/>
      <c r="E12" s="30"/>
      <c r="F12" s="32" t="s">
        <v>109</v>
      </c>
      <c r="G12" s="38" t="s">
        <v>110</v>
      </c>
      <c r="H12" s="38" t="s">
        <v>5087</v>
      </c>
      <c r="I12" s="38" t="s">
        <v>274</v>
      </c>
      <c r="J12" s="38" t="s">
        <v>112</v>
      </c>
      <c r="K12" s="38" t="s">
        <v>5088</v>
      </c>
    </row>
    <row r="13" s="53" customFormat="1" ht="51.95" customHeight="1" spans="1:11">
      <c r="A13" s="58"/>
      <c r="B13" s="28"/>
      <c r="C13" s="30"/>
      <c r="D13" s="30"/>
      <c r="E13" s="30"/>
      <c r="F13" s="32" t="s">
        <v>109</v>
      </c>
      <c r="G13" s="38" t="s">
        <v>113</v>
      </c>
      <c r="H13" s="38" t="s">
        <v>5089</v>
      </c>
      <c r="I13" s="38" t="s">
        <v>274</v>
      </c>
      <c r="J13" s="48" t="s">
        <v>112</v>
      </c>
      <c r="K13" s="38" t="s">
        <v>692</v>
      </c>
    </row>
    <row r="14" s="53" customFormat="1" ht="51.95" customHeight="1" spans="1:11">
      <c r="A14" s="58"/>
      <c r="B14" s="28"/>
      <c r="C14" s="30"/>
      <c r="D14" s="30"/>
      <c r="E14" s="30"/>
      <c r="F14" s="32" t="s">
        <v>109</v>
      </c>
      <c r="G14" s="38" t="s">
        <v>113</v>
      </c>
      <c r="H14" s="38" t="s">
        <v>5090</v>
      </c>
      <c r="I14" s="38" t="s">
        <v>274</v>
      </c>
      <c r="J14" s="48" t="s">
        <v>112</v>
      </c>
      <c r="K14" s="38" t="s">
        <v>692</v>
      </c>
    </row>
    <row r="15" s="53" customFormat="1" ht="305.1" customHeight="1" spans="1:11">
      <c r="A15" s="58"/>
      <c r="B15" s="34"/>
      <c r="C15" s="30"/>
      <c r="D15" s="35"/>
      <c r="E15" s="35"/>
      <c r="F15" s="32" t="s">
        <v>117</v>
      </c>
      <c r="G15" s="38" t="s">
        <v>158</v>
      </c>
      <c r="H15" s="38" t="s">
        <v>5091</v>
      </c>
      <c r="I15" s="38" t="s">
        <v>274</v>
      </c>
      <c r="J15" s="48" t="s">
        <v>524</v>
      </c>
      <c r="K15" s="38"/>
    </row>
    <row r="16" s="53" customFormat="1" ht="51.95" customHeight="1" spans="1:11">
      <c r="A16" s="58">
        <v>2</v>
      </c>
      <c r="B16" s="28" t="s">
        <v>5092</v>
      </c>
      <c r="C16" s="32" t="s">
        <v>5093</v>
      </c>
      <c r="D16" s="32" t="s">
        <v>233</v>
      </c>
      <c r="E16" s="32" t="s">
        <v>5094</v>
      </c>
      <c r="F16" s="32" t="s">
        <v>109</v>
      </c>
      <c r="G16" s="38" t="s">
        <v>110</v>
      </c>
      <c r="H16" s="38" t="s">
        <v>5087</v>
      </c>
      <c r="I16" s="38" t="s">
        <v>274</v>
      </c>
      <c r="J16" s="38" t="s">
        <v>112</v>
      </c>
      <c r="K16" s="38" t="s">
        <v>5088</v>
      </c>
    </row>
    <row r="17" s="53" customFormat="1" ht="51.95" customHeight="1" spans="1:11">
      <c r="A17" s="58"/>
      <c r="B17" s="28"/>
      <c r="C17" s="32"/>
      <c r="D17" s="32"/>
      <c r="E17" s="32"/>
      <c r="F17" s="32" t="s">
        <v>109</v>
      </c>
      <c r="G17" s="38" t="s">
        <v>113</v>
      </c>
      <c r="H17" s="38" t="s">
        <v>5095</v>
      </c>
      <c r="I17" s="38" t="s">
        <v>274</v>
      </c>
      <c r="J17" s="38" t="s">
        <v>107</v>
      </c>
      <c r="K17" s="77" t="s">
        <v>5096</v>
      </c>
    </row>
    <row r="18" s="53" customFormat="1" ht="51.95" customHeight="1" spans="1:11">
      <c r="A18" s="58">
        <v>3</v>
      </c>
      <c r="B18" s="36" t="s">
        <v>5097</v>
      </c>
      <c r="C18" s="30" t="s">
        <v>5098</v>
      </c>
      <c r="D18" s="30" t="s">
        <v>233</v>
      </c>
      <c r="E18" s="30" t="s">
        <v>1657</v>
      </c>
      <c r="F18" s="32" t="s">
        <v>103</v>
      </c>
      <c r="G18" s="32" t="s">
        <v>104</v>
      </c>
      <c r="H18" s="38" t="s">
        <v>472</v>
      </c>
      <c r="I18" s="38" t="s">
        <v>274</v>
      </c>
      <c r="J18" s="38" t="s">
        <v>107</v>
      </c>
      <c r="K18" s="38" t="s">
        <v>4452</v>
      </c>
    </row>
    <row r="19" s="53" customFormat="1" ht="51.95" customHeight="1" spans="1:11">
      <c r="A19" s="58"/>
      <c r="B19" s="28"/>
      <c r="C19" s="30"/>
      <c r="D19" s="30"/>
      <c r="E19" s="30"/>
      <c r="F19" s="32" t="s">
        <v>109</v>
      </c>
      <c r="G19" s="38" t="s">
        <v>110</v>
      </c>
      <c r="H19" s="38" t="s">
        <v>5087</v>
      </c>
      <c r="I19" s="38" t="s">
        <v>274</v>
      </c>
      <c r="J19" s="38" t="s">
        <v>112</v>
      </c>
      <c r="K19" s="38" t="s">
        <v>5088</v>
      </c>
    </row>
    <row r="20" s="53" customFormat="1" ht="51.95" customHeight="1" spans="1:11">
      <c r="A20" s="58"/>
      <c r="B20" s="28"/>
      <c r="C20" s="30"/>
      <c r="D20" s="30"/>
      <c r="E20" s="30"/>
      <c r="F20" s="32" t="s">
        <v>109</v>
      </c>
      <c r="G20" s="38" t="s">
        <v>110</v>
      </c>
      <c r="H20" s="38" t="s">
        <v>5095</v>
      </c>
      <c r="I20" s="38" t="s">
        <v>274</v>
      </c>
      <c r="J20" s="38" t="s">
        <v>107</v>
      </c>
      <c r="K20" s="38" t="s">
        <v>5099</v>
      </c>
    </row>
    <row r="21" s="53" customFormat="1" ht="51.95" customHeight="1" spans="1:11">
      <c r="A21" s="58"/>
      <c r="B21" s="28"/>
      <c r="C21" s="30"/>
      <c r="D21" s="30"/>
      <c r="E21" s="30"/>
      <c r="F21" s="32" t="s">
        <v>109</v>
      </c>
      <c r="G21" s="38" t="s">
        <v>113</v>
      </c>
      <c r="H21" s="38" t="s">
        <v>5100</v>
      </c>
      <c r="I21" s="38" t="s">
        <v>274</v>
      </c>
      <c r="J21" s="48" t="s">
        <v>112</v>
      </c>
      <c r="K21" s="77">
        <v>1</v>
      </c>
    </row>
    <row r="22" s="53" customFormat="1" ht="177.95" customHeight="1" spans="1:11">
      <c r="A22" s="58"/>
      <c r="B22" s="34"/>
      <c r="C22" s="35"/>
      <c r="D22" s="35"/>
      <c r="E22" s="35"/>
      <c r="F22" s="32" t="s">
        <v>117</v>
      </c>
      <c r="G22" s="38" t="s">
        <v>158</v>
      </c>
      <c r="H22" s="38" t="s">
        <v>5101</v>
      </c>
      <c r="I22" s="38" t="s">
        <v>274</v>
      </c>
      <c r="J22" s="48" t="s">
        <v>524</v>
      </c>
      <c r="K22" s="77">
        <v>1</v>
      </c>
    </row>
    <row r="23" s="53" customFormat="1" ht="51.95" customHeight="1" spans="1:11">
      <c r="A23" s="58">
        <v>4</v>
      </c>
      <c r="B23" s="46" t="s">
        <v>5102</v>
      </c>
      <c r="C23" s="32" t="s">
        <v>5103</v>
      </c>
      <c r="D23" s="32" t="s">
        <v>233</v>
      </c>
      <c r="E23" s="32" t="s">
        <v>908</v>
      </c>
      <c r="F23" s="32" t="s">
        <v>103</v>
      </c>
      <c r="G23" s="32" t="s">
        <v>104</v>
      </c>
      <c r="H23" s="38" t="s">
        <v>472</v>
      </c>
      <c r="I23" s="38" t="s">
        <v>274</v>
      </c>
      <c r="J23" s="38" t="s">
        <v>107</v>
      </c>
      <c r="K23" s="38" t="s">
        <v>256</v>
      </c>
    </row>
    <row r="24" s="53" customFormat="1" ht="105" customHeight="1" spans="1:11">
      <c r="A24" s="58"/>
      <c r="B24" s="46"/>
      <c r="C24" s="32"/>
      <c r="D24" s="32"/>
      <c r="E24" s="32"/>
      <c r="F24" s="32" t="s">
        <v>109</v>
      </c>
      <c r="G24" s="38" t="s">
        <v>110</v>
      </c>
      <c r="H24" s="38" t="s">
        <v>5104</v>
      </c>
      <c r="I24" s="38" t="s">
        <v>274</v>
      </c>
      <c r="J24" s="38" t="s">
        <v>112</v>
      </c>
      <c r="K24" s="38" t="s">
        <v>1127</v>
      </c>
    </row>
    <row r="25" s="53" customFormat="1" ht="407.1" customHeight="1" spans="1:11">
      <c r="A25" s="58"/>
      <c r="B25" s="46"/>
      <c r="C25" s="32"/>
      <c r="D25" s="32"/>
      <c r="E25" s="32"/>
      <c r="F25" s="32" t="s">
        <v>109</v>
      </c>
      <c r="G25" s="38" t="s">
        <v>110</v>
      </c>
      <c r="H25" s="38" t="s">
        <v>5105</v>
      </c>
      <c r="I25" s="38" t="s">
        <v>274</v>
      </c>
      <c r="J25" s="48" t="s">
        <v>1025</v>
      </c>
      <c r="K25" s="38" t="s">
        <v>3448</v>
      </c>
    </row>
    <row r="26" s="53" customFormat="1" ht="51.95" customHeight="1" spans="1:11">
      <c r="A26" s="58">
        <v>5</v>
      </c>
      <c r="B26" s="28" t="s">
        <v>5106</v>
      </c>
      <c r="C26" s="30" t="s">
        <v>5107</v>
      </c>
      <c r="D26" s="30" t="s">
        <v>233</v>
      </c>
      <c r="E26" s="30" t="s">
        <v>2192</v>
      </c>
      <c r="F26" s="32" t="s">
        <v>103</v>
      </c>
      <c r="G26" s="32" t="s">
        <v>104</v>
      </c>
      <c r="H26" s="38" t="s">
        <v>2211</v>
      </c>
      <c r="I26" s="38" t="s">
        <v>274</v>
      </c>
      <c r="J26" s="38" t="s">
        <v>107</v>
      </c>
      <c r="K26" s="38" t="s">
        <v>2695</v>
      </c>
    </row>
    <row r="27" s="53" customFormat="1" ht="51.95" customHeight="1" spans="1:11">
      <c r="A27" s="58"/>
      <c r="B27" s="28"/>
      <c r="C27" s="30"/>
      <c r="D27" s="30"/>
      <c r="E27" s="30"/>
      <c r="F27" s="32" t="s">
        <v>109</v>
      </c>
      <c r="G27" s="38" t="s">
        <v>110</v>
      </c>
      <c r="H27" s="38" t="s">
        <v>5108</v>
      </c>
      <c r="I27" s="38" t="s">
        <v>274</v>
      </c>
      <c r="J27" s="38" t="s">
        <v>112</v>
      </c>
      <c r="K27" s="38" t="s">
        <v>2009</v>
      </c>
    </row>
    <row r="28" s="53" customFormat="1" ht="51.95" customHeight="1" spans="1:11">
      <c r="A28" s="58"/>
      <c r="B28" s="28"/>
      <c r="C28" s="30"/>
      <c r="D28" s="30"/>
      <c r="E28" s="30"/>
      <c r="F28" s="32" t="s">
        <v>109</v>
      </c>
      <c r="G28" s="38" t="s">
        <v>110</v>
      </c>
      <c r="H28" s="38" t="s">
        <v>5109</v>
      </c>
      <c r="I28" s="38" t="s">
        <v>274</v>
      </c>
      <c r="J28" s="48" t="s">
        <v>112</v>
      </c>
      <c r="K28" s="38" t="s">
        <v>138</v>
      </c>
    </row>
    <row r="29" s="53" customFormat="1" ht="51.95" customHeight="1" spans="1:11">
      <c r="A29" s="58"/>
      <c r="B29" s="28"/>
      <c r="C29" s="30"/>
      <c r="D29" s="30"/>
      <c r="E29" s="30"/>
      <c r="F29" s="32" t="s">
        <v>109</v>
      </c>
      <c r="G29" s="38" t="s">
        <v>113</v>
      </c>
      <c r="H29" s="38" t="s">
        <v>5110</v>
      </c>
      <c r="I29" s="38" t="s">
        <v>274</v>
      </c>
      <c r="J29" s="48" t="s">
        <v>199</v>
      </c>
      <c r="K29" s="77">
        <v>1</v>
      </c>
    </row>
    <row r="30" s="53" customFormat="1" ht="162.95" customHeight="1" spans="1:11">
      <c r="A30" s="58"/>
      <c r="B30" s="34"/>
      <c r="C30" s="30"/>
      <c r="D30" s="35"/>
      <c r="E30" s="35"/>
      <c r="F30" s="32" t="s">
        <v>117</v>
      </c>
      <c r="G30" s="38" t="s">
        <v>158</v>
      </c>
      <c r="H30" s="38" t="s">
        <v>5111</v>
      </c>
      <c r="I30" s="38" t="s">
        <v>274</v>
      </c>
      <c r="J30" s="48" t="s">
        <v>199</v>
      </c>
      <c r="K30" s="38" t="s">
        <v>246</v>
      </c>
    </row>
    <row r="31" s="53" customFormat="1" ht="80.1" customHeight="1" spans="1:11">
      <c r="A31" s="66">
        <v>6</v>
      </c>
      <c r="B31" s="36" t="s">
        <v>5112</v>
      </c>
      <c r="C31" s="29" t="s">
        <v>5113</v>
      </c>
      <c r="D31" s="29" t="s">
        <v>233</v>
      </c>
      <c r="E31" s="29" t="s">
        <v>564</v>
      </c>
      <c r="F31" s="209" t="s">
        <v>109</v>
      </c>
      <c r="G31" s="210" t="s">
        <v>110</v>
      </c>
      <c r="H31" s="210" t="s">
        <v>5114</v>
      </c>
      <c r="I31" s="38" t="s">
        <v>274</v>
      </c>
      <c r="J31" s="38" t="s">
        <v>199</v>
      </c>
      <c r="K31" s="77">
        <v>1</v>
      </c>
    </row>
    <row r="32" s="53" customFormat="1" ht="51.95" customHeight="1" spans="1:11">
      <c r="A32" s="69"/>
      <c r="B32" s="34"/>
      <c r="C32" s="35"/>
      <c r="D32" s="35"/>
      <c r="E32" s="35"/>
      <c r="F32" s="209" t="s">
        <v>109</v>
      </c>
      <c r="G32" s="210" t="s">
        <v>113</v>
      </c>
      <c r="H32" s="210" t="s">
        <v>5115</v>
      </c>
      <c r="I32" s="38" t="s">
        <v>274</v>
      </c>
      <c r="J32" s="48" t="s">
        <v>199</v>
      </c>
      <c r="K32" s="77">
        <v>1</v>
      </c>
    </row>
    <row r="33" s="53" customFormat="1" ht="51.95" customHeight="1" spans="1:11">
      <c r="A33" s="66">
        <v>7</v>
      </c>
      <c r="B33" s="28" t="s">
        <v>5116</v>
      </c>
      <c r="C33" s="35" t="s">
        <v>5117</v>
      </c>
      <c r="D33" s="30" t="s">
        <v>233</v>
      </c>
      <c r="E33" s="30" t="s">
        <v>5118</v>
      </c>
      <c r="F33" s="32" t="s">
        <v>103</v>
      </c>
      <c r="G33" s="32" t="s">
        <v>104</v>
      </c>
      <c r="H33" s="38" t="s">
        <v>472</v>
      </c>
      <c r="I33" s="38" t="s">
        <v>274</v>
      </c>
      <c r="J33" s="38" t="s">
        <v>107</v>
      </c>
      <c r="K33" s="38" t="s">
        <v>632</v>
      </c>
    </row>
    <row r="34" s="53" customFormat="1" ht="51.95" customHeight="1" spans="1:11">
      <c r="A34" s="70"/>
      <c r="B34" s="28"/>
      <c r="C34" s="32"/>
      <c r="D34" s="30"/>
      <c r="E34" s="30"/>
      <c r="F34" s="32" t="s">
        <v>109</v>
      </c>
      <c r="G34" s="38" t="s">
        <v>110</v>
      </c>
      <c r="H34" s="38" t="s">
        <v>5119</v>
      </c>
      <c r="I34" s="38" t="s">
        <v>274</v>
      </c>
      <c r="J34" s="38" t="s">
        <v>112</v>
      </c>
      <c r="K34" s="212" t="s">
        <v>5120</v>
      </c>
    </row>
    <row r="35" s="53" customFormat="1" ht="51.95" customHeight="1" spans="1:11">
      <c r="A35" s="70"/>
      <c r="B35" s="28"/>
      <c r="C35" s="32"/>
      <c r="D35" s="30"/>
      <c r="E35" s="30"/>
      <c r="F35" s="32" t="s">
        <v>109</v>
      </c>
      <c r="G35" s="38" t="s">
        <v>113</v>
      </c>
      <c r="H35" s="38" t="s">
        <v>5121</v>
      </c>
      <c r="I35" s="38" t="s">
        <v>274</v>
      </c>
      <c r="J35" s="48" t="s">
        <v>112</v>
      </c>
      <c r="K35" s="212">
        <v>1</v>
      </c>
    </row>
    <row r="36" s="53" customFormat="1" ht="51.95" customHeight="1" spans="1:11">
      <c r="A36" s="70"/>
      <c r="B36" s="28"/>
      <c r="C36" s="32"/>
      <c r="D36" s="30"/>
      <c r="E36" s="30"/>
      <c r="F36" s="32" t="s">
        <v>109</v>
      </c>
      <c r="G36" s="38" t="s">
        <v>113</v>
      </c>
      <c r="H36" s="38" t="s">
        <v>594</v>
      </c>
      <c r="I36" s="38" t="s">
        <v>274</v>
      </c>
      <c r="J36" s="48" t="s">
        <v>112</v>
      </c>
      <c r="K36" s="212">
        <v>1</v>
      </c>
    </row>
    <row r="37" s="53" customFormat="1" ht="137" customHeight="1" spans="1:11">
      <c r="A37" s="69"/>
      <c r="B37" s="34"/>
      <c r="C37" s="154"/>
      <c r="D37" s="35"/>
      <c r="E37" s="35"/>
      <c r="F37" s="32" t="s">
        <v>117</v>
      </c>
      <c r="G37" s="38" t="s">
        <v>158</v>
      </c>
      <c r="H37" s="38" t="s">
        <v>5122</v>
      </c>
      <c r="I37" s="38" t="s">
        <v>274</v>
      </c>
      <c r="J37" s="48" t="s">
        <v>524</v>
      </c>
      <c r="K37" s="38"/>
    </row>
    <row r="38" s="53" customFormat="1" ht="51.95" customHeight="1" spans="1:11">
      <c r="A38" s="58">
        <v>8</v>
      </c>
      <c r="B38" s="36" t="s">
        <v>5123</v>
      </c>
      <c r="C38" s="29" t="s">
        <v>5124</v>
      </c>
      <c r="D38" s="30" t="s">
        <v>5125</v>
      </c>
      <c r="E38" s="29" t="s">
        <v>5126</v>
      </c>
      <c r="F38" s="32" t="s">
        <v>103</v>
      </c>
      <c r="G38" s="32" t="s">
        <v>104</v>
      </c>
      <c r="H38" s="38" t="s">
        <v>2211</v>
      </c>
      <c r="I38" s="38" t="s">
        <v>106</v>
      </c>
      <c r="J38" s="38" t="s">
        <v>107</v>
      </c>
      <c r="K38" s="38" t="s">
        <v>5127</v>
      </c>
    </row>
    <row r="39" s="53" customFormat="1" ht="51.95" customHeight="1" spans="1:11">
      <c r="A39" s="58"/>
      <c r="B39" s="28"/>
      <c r="C39" s="30"/>
      <c r="D39" s="30"/>
      <c r="E39" s="30"/>
      <c r="F39" s="32" t="s">
        <v>109</v>
      </c>
      <c r="G39" s="38" t="s">
        <v>110</v>
      </c>
      <c r="H39" s="38" t="s">
        <v>5128</v>
      </c>
      <c r="I39" s="38" t="s">
        <v>5129</v>
      </c>
      <c r="J39" s="38" t="s">
        <v>112</v>
      </c>
      <c r="K39" s="38" t="s">
        <v>2064</v>
      </c>
    </row>
    <row r="40" s="53" customFormat="1" ht="51.95" customHeight="1" spans="1:11">
      <c r="A40" s="58"/>
      <c r="B40" s="28"/>
      <c r="C40" s="30"/>
      <c r="D40" s="30"/>
      <c r="E40" s="30"/>
      <c r="F40" s="32" t="s">
        <v>109</v>
      </c>
      <c r="G40" s="38" t="s">
        <v>110</v>
      </c>
      <c r="H40" s="38" t="s">
        <v>5130</v>
      </c>
      <c r="I40" s="38" t="s">
        <v>106</v>
      </c>
      <c r="J40" s="48" t="s">
        <v>112</v>
      </c>
      <c r="K40" s="38" t="s">
        <v>2064</v>
      </c>
    </row>
    <row r="41" s="53" customFormat="1" ht="51.95" customHeight="1" spans="1:11">
      <c r="A41" s="58"/>
      <c r="B41" s="28"/>
      <c r="C41" s="30"/>
      <c r="D41" s="30"/>
      <c r="E41" s="30"/>
      <c r="F41" s="32" t="s">
        <v>109</v>
      </c>
      <c r="G41" s="38" t="s">
        <v>113</v>
      </c>
      <c r="H41" s="38" t="s">
        <v>156</v>
      </c>
      <c r="I41" s="38" t="s">
        <v>274</v>
      </c>
      <c r="J41" s="48" t="s">
        <v>112</v>
      </c>
      <c r="K41" s="77">
        <v>0.9</v>
      </c>
    </row>
    <row r="42" s="53" customFormat="1" ht="95.1" customHeight="1" spans="1:11">
      <c r="A42" s="58"/>
      <c r="B42" s="34"/>
      <c r="C42" s="35"/>
      <c r="D42" s="35"/>
      <c r="E42" s="35"/>
      <c r="F42" s="32" t="s">
        <v>117</v>
      </c>
      <c r="G42" s="38" t="s">
        <v>158</v>
      </c>
      <c r="H42" s="38" t="s">
        <v>159</v>
      </c>
      <c r="I42" s="38" t="s">
        <v>106</v>
      </c>
      <c r="J42" s="48" t="s">
        <v>112</v>
      </c>
      <c r="K42" s="77" t="s">
        <v>3052</v>
      </c>
    </row>
    <row r="43" s="53" customFormat="1" ht="51.95" customHeight="1" spans="1:11">
      <c r="A43" s="58">
        <v>9</v>
      </c>
      <c r="B43" s="46" t="s">
        <v>5131</v>
      </c>
      <c r="C43" s="32" t="s">
        <v>5132</v>
      </c>
      <c r="D43" s="32" t="s">
        <v>5133</v>
      </c>
      <c r="E43" s="32" t="s">
        <v>760</v>
      </c>
      <c r="F43" s="32" t="s">
        <v>109</v>
      </c>
      <c r="G43" s="38" t="s">
        <v>113</v>
      </c>
      <c r="H43" s="38" t="s">
        <v>5134</v>
      </c>
      <c r="I43" s="38" t="s">
        <v>274</v>
      </c>
      <c r="J43" s="38" t="s">
        <v>112</v>
      </c>
      <c r="K43" s="77">
        <v>1</v>
      </c>
    </row>
    <row r="44" s="53" customFormat="1" ht="353.1" customHeight="1" spans="1:11">
      <c r="A44" s="58"/>
      <c r="B44" s="46"/>
      <c r="C44" s="32"/>
      <c r="D44" s="32"/>
      <c r="E44" s="32"/>
      <c r="F44" s="32" t="s">
        <v>109</v>
      </c>
      <c r="G44" s="38" t="s">
        <v>115</v>
      </c>
      <c r="H44" s="38" t="s">
        <v>5135</v>
      </c>
      <c r="I44" s="38" t="s">
        <v>274</v>
      </c>
      <c r="J44" s="48" t="s">
        <v>112</v>
      </c>
      <c r="K44" s="77">
        <v>0.9</v>
      </c>
    </row>
    <row r="45" s="53" customFormat="1" ht="51.95" customHeight="1" spans="1:11">
      <c r="A45" s="58">
        <v>10</v>
      </c>
      <c r="B45" s="28" t="s">
        <v>5136</v>
      </c>
      <c r="C45" s="29" t="s">
        <v>5137</v>
      </c>
      <c r="D45" s="30" t="s">
        <v>233</v>
      </c>
      <c r="E45" s="31">
        <v>10</v>
      </c>
      <c r="F45" s="32" t="s">
        <v>5138</v>
      </c>
      <c r="G45" s="38" t="s">
        <v>113</v>
      </c>
      <c r="H45" s="38" t="s">
        <v>239</v>
      </c>
      <c r="I45" s="38" t="s">
        <v>274</v>
      </c>
      <c r="J45" s="32" t="s">
        <v>166</v>
      </c>
      <c r="K45" s="213" t="s">
        <v>569</v>
      </c>
    </row>
    <row r="46" s="53" customFormat="1" ht="51.95" customHeight="1" spans="1:11">
      <c r="A46" s="58"/>
      <c r="B46" s="28"/>
      <c r="C46" s="30"/>
      <c r="D46" s="30"/>
      <c r="E46" s="30"/>
      <c r="F46" s="32" t="s">
        <v>5138</v>
      </c>
      <c r="G46" s="38" t="s">
        <v>115</v>
      </c>
      <c r="H46" s="38" t="s">
        <v>1555</v>
      </c>
      <c r="I46" s="38" t="s">
        <v>274</v>
      </c>
      <c r="J46" s="38" t="s">
        <v>112</v>
      </c>
      <c r="K46" s="214" t="s">
        <v>586</v>
      </c>
    </row>
    <row r="47" s="53" customFormat="1" ht="51.95" customHeight="1" spans="1:11">
      <c r="A47" s="58">
        <v>11</v>
      </c>
      <c r="B47" s="36" t="s">
        <v>5139</v>
      </c>
      <c r="C47" s="29" t="s">
        <v>5140</v>
      </c>
      <c r="D47" s="29" t="s">
        <v>233</v>
      </c>
      <c r="E47" s="37">
        <v>20</v>
      </c>
      <c r="F47" s="32" t="s">
        <v>5138</v>
      </c>
      <c r="G47" s="38" t="s">
        <v>113</v>
      </c>
      <c r="H47" s="38" t="s">
        <v>239</v>
      </c>
      <c r="I47" s="38" t="s">
        <v>274</v>
      </c>
      <c r="J47" s="32" t="s">
        <v>166</v>
      </c>
      <c r="K47" s="213" t="s">
        <v>569</v>
      </c>
    </row>
    <row r="48" s="53" customFormat="1" ht="51.95" customHeight="1" spans="1:11">
      <c r="A48" s="58"/>
      <c r="B48" s="28"/>
      <c r="C48" s="30"/>
      <c r="D48" s="30"/>
      <c r="E48" s="30"/>
      <c r="F48" s="32" t="s">
        <v>5138</v>
      </c>
      <c r="G48" s="38" t="s">
        <v>115</v>
      </c>
      <c r="H48" s="38" t="s">
        <v>1555</v>
      </c>
      <c r="I48" s="38" t="s">
        <v>274</v>
      </c>
      <c r="J48" s="38" t="s">
        <v>112</v>
      </c>
      <c r="K48" s="214" t="s">
        <v>586</v>
      </c>
    </row>
    <row r="49" s="53" customFormat="1" ht="51.95" customHeight="1" spans="1:11">
      <c r="A49" s="58">
        <v>12</v>
      </c>
      <c r="B49" s="36" t="s">
        <v>5141</v>
      </c>
      <c r="C49" s="29" t="s">
        <v>5142</v>
      </c>
      <c r="D49" s="29" t="s">
        <v>233</v>
      </c>
      <c r="E49" s="37">
        <v>60</v>
      </c>
      <c r="F49" s="32" t="s">
        <v>5138</v>
      </c>
      <c r="G49" s="38" t="s">
        <v>113</v>
      </c>
      <c r="H49" s="38" t="s">
        <v>5143</v>
      </c>
      <c r="I49" s="38" t="s">
        <v>274</v>
      </c>
      <c r="J49" s="38" t="s">
        <v>112</v>
      </c>
      <c r="K49" s="214" t="s">
        <v>586</v>
      </c>
    </row>
    <row r="50" s="53" customFormat="1" ht="51.95" customHeight="1" spans="1:11">
      <c r="A50" s="58"/>
      <c r="B50" s="28"/>
      <c r="C50" s="30"/>
      <c r="D50" s="30"/>
      <c r="E50" s="30"/>
      <c r="F50" s="32" t="s">
        <v>5138</v>
      </c>
      <c r="G50" s="38" t="s">
        <v>113</v>
      </c>
      <c r="H50" s="38" t="s">
        <v>239</v>
      </c>
      <c r="I50" s="38" t="s">
        <v>274</v>
      </c>
      <c r="J50" s="32" t="s">
        <v>166</v>
      </c>
      <c r="K50" s="213" t="s">
        <v>569</v>
      </c>
    </row>
    <row r="51" s="53" customFormat="1" ht="51.95" customHeight="1" spans="1:11">
      <c r="A51" s="58"/>
      <c r="B51" s="28"/>
      <c r="C51" s="30"/>
      <c r="D51" s="30"/>
      <c r="E51" s="30"/>
      <c r="F51" s="32" t="s">
        <v>5138</v>
      </c>
      <c r="G51" s="38" t="s">
        <v>115</v>
      </c>
      <c r="H51" s="38" t="s">
        <v>1555</v>
      </c>
      <c r="I51" s="38" t="s">
        <v>274</v>
      </c>
      <c r="J51" s="38" t="s">
        <v>112</v>
      </c>
      <c r="K51" s="214" t="s">
        <v>586</v>
      </c>
    </row>
    <row r="52" s="53" customFormat="1" ht="51.95" customHeight="1" spans="1:11">
      <c r="A52" s="58"/>
      <c r="B52" s="28"/>
      <c r="C52" s="30"/>
      <c r="D52" s="30"/>
      <c r="E52" s="30"/>
      <c r="F52" s="32" t="s">
        <v>5144</v>
      </c>
      <c r="G52" s="38" t="s">
        <v>104</v>
      </c>
      <c r="H52" s="38" t="s">
        <v>5145</v>
      </c>
      <c r="I52" s="38" t="s">
        <v>274</v>
      </c>
      <c r="J52" s="48" t="s">
        <v>107</v>
      </c>
      <c r="K52" s="214" t="s">
        <v>424</v>
      </c>
    </row>
    <row r="53" s="53" customFormat="1" ht="51.95" customHeight="1" spans="1:11">
      <c r="A53" s="58"/>
      <c r="B53" s="34"/>
      <c r="C53" s="35"/>
      <c r="D53" s="35"/>
      <c r="E53" s="35"/>
      <c r="F53" s="32" t="s">
        <v>5146</v>
      </c>
      <c r="G53" s="38" t="s">
        <v>118</v>
      </c>
      <c r="H53" s="38" t="s">
        <v>5147</v>
      </c>
      <c r="I53" s="38" t="s">
        <v>274</v>
      </c>
      <c r="J53" s="48" t="s">
        <v>112</v>
      </c>
      <c r="K53" s="214" t="s">
        <v>586</v>
      </c>
    </row>
    <row r="54" s="53" customFormat="1" ht="51.95" customHeight="1" spans="1:11">
      <c r="A54" s="58">
        <v>13</v>
      </c>
      <c r="B54" s="36" t="s">
        <v>5148</v>
      </c>
      <c r="C54" s="29" t="s">
        <v>5149</v>
      </c>
      <c r="D54" s="29" t="s">
        <v>233</v>
      </c>
      <c r="E54" s="37">
        <v>25</v>
      </c>
      <c r="F54" s="32" t="s">
        <v>5138</v>
      </c>
      <c r="G54" s="38" t="s">
        <v>113</v>
      </c>
      <c r="H54" s="38" t="s">
        <v>239</v>
      </c>
      <c r="I54" s="38" t="s">
        <v>274</v>
      </c>
      <c r="J54" s="32" t="s">
        <v>166</v>
      </c>
      <c r="K54" s="213" t="s">
        <v>569</v>
      </c>
    </row>
    <row r="55" s="53" customFormat="1" ht="51.95" customHeight="1" spans="1:11">
      <c r="A55" s="58"/>
      <c r="B55" s="28"/>
      <c r="C55" s="30"/>
      <c r="D55" s="30"/>
      <c r="E55" s="30"/>
      <c r="F55" s="32" t="s">
        <v>5138</v>
      </c>
      <c r="G55" s="38" t="s">
        <v>115</v>
      </c>
      <c r="H55" s="38" t="s">
        <v>1555</v>
      </c>
      <c r="I55" s="38" t="s">
        <v>274</v>
      </c>
      <c r="J55" s="38" t="s">
        <v>112</v>
      </c>
      <c r="K55" s="214" t="s">
        <v>586</v>
      </c>
    </row>
    <row r="56" s="53" customFormat="1" ht="51.95" customHeight="1" spans="1:11">
      <c r="A56" s="58">
        <v>14</v>
      </c>
      <c r="B56" s="36" t="s">
        <v>5131</v>
      </c>
      <c r="C56" s="29" t="s">
        <v>5132</v>
      </c>
      <c r="D56" s="29" t="s">
        <v>5133</v>
      </c>
      <c r="E56" s="37">
        <v>14.333335</v>
      </c>
      <c r="F56" s="32" t="s">
        <v>5138</v>
      </c>
      <c r="G56" s="38" t="s">
        <v>110</v>
      </c>
      <c r="H56" s="38" t="s">
        <v>5150</v>
      </c>
      <c r="I56" s="38" t="s">
        <v>274</v>
      </c>
      <c r="J56" s="38" t="s">
        <v>112</v>
      </c>
      <c r="K56" s="214" t="s">
        <v>560</v>
      </c>
    </row>
    <row r="57" s="53" customFormat="1" ht="357.95" customHeight="1" spans="1:11">
      <c r="A57" s="58"/>
      <c r="B57" s="28"/>
      <c r="C57" s="30"/>
      <c r="D57" s="30"/>
      <c r="E57" s="30"/>
      <c r="F57" s="32" t="s">
        <v>5138</v>
      </c>
      <c r="G57" s="38" t="s">
        <v>113</v>
      </c>
      <c r="H57" s="38" t="s">
        <v>239</v>
      </c>
      <c r="I57" s="38" t="s">
        <v>274</v>
      </c>
      <c r="J57" s="32" t="s">
        <v>166</v>
      </c>
      <c r="K57" s="214" t="s">
        <v>569</v>
      </c>
    </row>
    <row r="58" s="53" customFormat="1" ht="51.95" customHeight="1" spans="1:11">
      <c r="A58" s="58">
        <v>15</v>
      </c>
      <c r="B58" s="29" t="s">
        <v>5151</v>
      </c>
      <c r="C58" s="29" t="s">
        <v>5152</v>
      </c>
      <c r="D58" s="29" t="s">
        <v>233</v>
      </c>
      <c r="E58" s="37">
        <v>55</v>
      </c>
      <c r="F58" s="32" t="s">
        <v>5138</v>
      </c>
      <c r="G58" s="38" t="s">
        <v>110</v>
      </c>
      <c r="H58" s="32" t="s">
        <v>5153</v>
      </c>
      <c r="I58" s="38" t="s">
        <v>274</v>
      </c>
      <c r="J58" s="32" t="s">
        <v>112</v>
      </c>
      <c r="K58" s="213" t="s">
        <v>3107</v>
      </c>
    </row>
    <row r="59" s="53" customFormat="1" ht="51.95" customHeight="1" spans="1:11">
      <c r="A59" s="58"/>
      <c r="B59" s="30"/>
      <c r="C59" s="30"/>
      <c r="D59" s="30"/>
      <c r="E59" s="30"/>
      <c r="F59" s="32" t="s">
        <v>5138</v>
      </c>
      <c r="G59" s="38" t="s">
        <v>113</v>
      </c>
      <c r="H59" s="32" t="s">
        <v>239</v>
      </c>
      <c r="I59" s="38" t="s">
        <v>274</v>
      </c>
      <c r="J59" s="32" t="s">
        <v>166</v>
      </c>
      <c r="K59" s="213" t="s">
        <v>569</v>
      </c>
    </row>
    <row r="60" s="53" customFormat="1" ht="51.95" customHeight="1" spans="1:11">
      <c r="A60" s="58"/>
      <c r="B60" s="30"/>
      <c r="C60" s="30"/>
      <c r="D60" s="30"/>
      <c r="E60" s="30"/>
      <c r="F60" s="32" t="s">
        <v>5138</v>
      </c>
      <c r="G60" s="38" t="s">
        <v>115</v>
      </c>
      <c r="H60" s="32" t="s">
        <v>365</v>
      </c>
      <c r="I60" s="38" t="s">
        <v>274</v>
      </c>
      <c r="J60" s="32" t="s">
        <v>166</v>
      </c>
      <c r="K60" s="213" t="s">
        <v>246</v>
      </c>
    </row>
    <row r="61" s="53" customFormat="1" ht="51.95" customHeight="1" spans="1:11">
      <c r="A61" s="58"/>
      <c r="B61" s="30"/>
      <c r="C61" s="30"/>
      <c r="D61" s="30"/>
      <c r="E61" s="30"/>
      <c r="F61" s="32" t="s">
        <v>5144</v>
      </c>
      <c r="G61" s="38" t="s">
        <v>104</v>
      </c>
      <c r="H61" s="32" t="s">
        <v>5154</v>
      </c>
      <c r="I61" s="38" t="s">
        <v>274</v>
      </c>
      <c r="J61" s="32" t="s">
        <v>107</v>
      </c>
      <c r="K61" s="213" t="s">
        <v>5155</v>
      </c>
    </row>
    <row r="62" s="53" customFormat="1" ht="51.95" customHeight="1" spans="1:11">
      <c r="A62" s="58"/>
      <c r="B62" s="30"/>
      <c r="C62" s="30"/>
      <c r="D62" s="30"/>
      <c r="E62" s="30"/>
      <c r="F62" s="32" t="s">
        <v>5146</v>
      </c>
      <c r="G62" s="32" t="s">
        <v>5156</v>
      </c>
      <c r="H62" s="32" t="s">
        <v>5157</v>
      </c>
      <c r="I62" s="38" t="s">
        <v>274</v>
      </c>
      <c r="J62" s="32" t="s">
        <v>112</v>
      </c>
      <c r="K62" s="213" t="s">
        <v>246</v>
      </c>
    </row>
    <row r="63" s="53" customFormat="1" ht="51.95" customHeight="1" spans="1:11">
      <c r="A63" s="58">
        <v>16</v>
      </c>
      <c r="B63" s="32" t="s">
        <v>5158</v>
      </c>
      <c r="C63" s="32" t="s">
        <v>5159</v>
      </c>
      <c r="D63" s="32" t="s">
        <v>5160</v>
      </c>
      <c r="E63" s="205">
        <v>15</v>
      </c>
      <c r="F63" s="32" t="s">
        <v>5138</v>
      </c>
      <c r="G63" s="38" t="s">
        <v>110</v>
      </c>
      <c r="H63" s="32" t="s">
        <v>5161</v>
      </c>
      <c r="I63" s="38" t="s">
        <v>274</v>
      </c>
      <c r="J63" s="32" t="s">
        <v>112</v>
      </c>
      <c r="K63" s="213" t="s">
        <v>2009</v>
      </c>
    </row>
    <row r="64" s="53" customFormat="1" ht="51.95" customHeight="1" spans="1:11">
      <c r="A64" s="58"/>
      <c r="B64" s="32"/>
      <c r="C64" s="32"/>
      <c r="D64" s="32"/>
      <c r="E64" s="211"/>
      <c r="F64" s="32" t="s">
        <v>5138</v>
      </c>
      <c r="G64" s="38" t="s">
        <v>113</v>
      </c>
      <c r="H64" s="32" t="s">
        <v>239</v>
      </c>
      <c r="I64" s="124" t="s">
        <v>274</v>
      </c>
      <c r="J64" s="32" t="s">
        <v>166</v>
      </c>
      <c r="K64" s="32" t="s">
        <v>569</v>
      </c>
    </row>
    <row r="65" s="53" customFormat="1" ht="51.95" customHeight="1" spans="1:11">
      <c r="A65" s="58"/>
      <c r="B65" s="32"/>
      <c r="C65" s="32"/>
      <c r="D65" s="32"/>
      <c r="E65" s="211"/>
      <c r="F65" s="32"/>
      <c r="G65" s="38"/>
      <c r="H65" s="32"/>
      <c r="I65" s="125"/>
      <c r="J65" s="32"/>
      <c r="K65" s="32"/>
    </row>
    <row r="66" s="53" customFormat="1" ht="408" customHeight="1" spans="1:11">
      <c r="A66" s="152"/>
      <c r="B66" s="154"/>
      <c r="C66" s="154"/>
      <c r="D66" s="154"/>
      <c r="E66" s="215"/>
      <c r="F66" s="32"/>
      <c r="G66" s="38"/>
      <c r="H66" s="32"/>
      <c r="I66" s="216"/>
      <c r="J66" s="32"/>
      <c r="K66" s="32"/>
    </row>
  </sheetData>
  <mergeCells count="108">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22"/>
    <mergeCell ref="A23:A25"/>
    <mergeCell ref="A26:A30"/>
    <mergeCell ref="A31:A32"/>
    <mergeCell ref="A33:A37"/>
    <mergeCell ref="A38:A42"/>
    <mergeCell ref="A43:A44"/>
    <mergeCell ref="A45:A46"/>
    <mergeCell ref="A47:A48"/>
    <mergeCell ref="A49:A53"/>
    <mergeCell ref="A54:A55"/>
    <mergeCell ref="A56:A57"/>
    <mergeCell ref="A58:A62"/>
    <mergeCell ref="A63:A66"/>
    <mergeCell ref="B9:B10"/>
    <mergeCell ref="B11:B15"/>
    <mergeCell ref="B16:B17"/>
    <mergeCell ref="B18:B22"/>
    <mergeCell ref="B23:B25"/>
    <mergeCell ref="B26:B30"/>
    <mergeCell ref="B31:B32"/>
    <mergeCell ref="B33:B37"/>
    <mergeCell ref="B38:B42"/>
    <mergeCell ref="B43:B44"/>
    <mergeCell ref="B45:B46"/>
    <mergeCell ref="B47:B48"/>
    <mergeCell ref="B49:B53"/>
    <mergeCell ref="B54:B55"/>
    <mergeCell ref="B56:B57"/>
    <mergeCell ref="B58:B62"/>
    <mergeCell ref="B63:B66"/>
    <mergeCell ref="C9:C10"/>
    <mergeCell ref="C11:C15"/>
    <mergeCell ref="C16:C17"/>
    <mergeCell ref="C18:C22"/>
    <mergeCell ref="C23:C25"/>
    <mergeCell ref="C26:C30"/>
    <mergeCell ref="C31:C32"/>
    <mergeCell ref="C33:C37"/>
    <mergeCell ref="C38:C42"/>
    <mergeCell ref="C43:C44"/>
    <mergeCell ref="C45:C46"/>
    <mergeCell ref="C47:C48"/>
    <mergeCell ref="C49:C53"/>
    <mergeCell ref="C54:C55"/>
    <mergeCell ref="C56:C57"/>
    <mergeCell ref="C58:C62"/>
    <mergeCell ref="C63:C66"/>
    <mergeCell ref="D9:D10"/>
    <mergeCell ref="D11:D15"/>
    <mergeCell ref="D16:D17"/>
    <mergeCell ref="D18:D22"/>
    <mergeCell ref="D23:D25"/>
    <mergeCell ref="D26:D30"/>
    <mergeCell ref="D31:D32"/>
    <mergeCell ref="D33:D37"/>
    <mergeCell ref="D38:D42"/>
    <mergeCell ref="D43:D44"/>
    <mergeCell ref="D45:D46"/>
    <mergeCell ref="D47:D48"/>
    <mergeCell ref="D49:D53"/>
    <mergeCell ref="D54:D55"/>
    <mergeCell ref="D56:D57"/>
    <mergeCell ref="D58:D62"/>
    <mergeCell ref="D63:D66"/>
    <mergeCell ref="E9:E10"/>
    <mergeCell ref="E11:E15"/>
    <mergeCell ref="E16:E17"/>
    <mergeCell ref="E18:E22"/>
    <mergeCell ref="E23:E25"/>
    <mergeCell ref="E26:E30"/>
    <mergeCell ref="E31:E32"/>
    <mergeCell ref="E33:E37"/>
    <mergeCell ref="E38:E42"/>
    <mergeCell ref="E43:E44"/>
    <mergeCell ref="E45:E46"/>
    <mergeCell ref="E47:E48"/>
    <mergeCell ref="E49:E53"/>
    <mergeCell ref="E54:E55"/>
    <mergeCell ref="E56:E57"/>
    <mergeCell ref="E58:E62"/>
    <mergeCell ref="E63:E66"/>
    <mergeCell ref="F64:F66"/>
    <mergeCell ref="G64:G66"/>
    <mergeCell ref="H64:H66"/>
    <mergeCell ref="I9:I10"/>
    <mergeCell ref="I64:I66"/>
    <mergeCell ref="J9:J10"/>
    <mergeCell ref="J64:J66"/>
    <mergeCell ref="K9:K10"/>
    <mergeCell ref="K64:K66"/>
  </mergeCells>
  <pageMargins left="0.75" right="0.75" top="1" bottom="1" header="0.5" footer="0.5"/>
  <pageSetup paperSize="9" scale="83" fitToHeight="0"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9"/>
  <sheetViews>
    <sheetView zoomScale="55" zoomScaleNormal="55" workbookViewId="0">
      <selection activeCell="A60" sqref="$A60:$XFD60"/>
    </sheetView>
  </sheetViews>
  <sheetFormatPr defaultColWidth="9" defaultRowHeight="16.5"/>
  <cols>
    <col min="1" max="1" width="12.1333333333333" style="1" customWidth="1"/>
    <col min="2" max="2" width="22.75" style="1" customWidth="1"/>
    <col min="3" max="3" width="40.8833333333333" style="1" customWidth="1"/>
    <col min="4" max="4" width="33" style="1" customWidth="1"/>
    <col min="5" max="5" width="21.75" style="1" customWidth="1"/>
    <col min="6" max="6" width="18.8833333333333" style="1" customWidth="1"/>
    <col min="7" max="7" width="18.8833333333333" style="4" customWidth="1"/>
    <col min="8" max="8" width="30" style="1" customWidth="1"/>
    <col min="9" max="9" width="12" style="1" customWidth="1"/>
    <col min="10" max="10" width="10.3833333333333" style="1" customWidth="1"/>
    <col min="11" max="11" width="18.8833333333333" style="1" customWidth="1"/>
    <col min="12" max="16384" width="9" style="1"/>
  </cols>
  <sheetData>
    <row r="1" s="1" customFormat="1" ht="34.9" customHeight="1" spans="1:7">
      <c r="A1" s="5"/>
      <c r="G1" s="4"/>
    </row>
    <row r="2" s="1" customFormat="1" ht="65.1" customHeight="1" spans="1:11">
      <c r="A2" s="6" t="s">
        <v>72</v>
      </c>
      <c r="B2" s="6"/>
      <c r="C2" s="6"/>
      <c r="D2" s="6"/>
      <c r="E2" s="6"/>
      <c r="F2" s="6"/>
      <c r="G2" s="7"/>
      <c r="H2" s="6"/>
      <c r="I2" s="6"/>
      <c r="J2" s="6"/>
      <c r="K2" s="6"/>
    </row>
    <row r="3" s="2" customFormat="1" ht="69" customHeight="1" spans="1:11">
      <c r="A3" s="8" t="s">
        <v>73</v>
      </c>
      <c r="B3" s="80" t="s">
        <v>5162</v>
      </c>
      <c r="C3" s="80"/>
      <c r="D3" s="80"/>
      <c r="E3" s="80"/>
      <c r="F3" s="10" t="s">
        <v>75</v>
      </c>
      <c r="G3" s="11" t="s">
        <v>29</v>
      </c>
      <c r="H3" s="11"/>
      <c r="I3" s="11"/>
      <c r="J3" s="11"/>
      <c r="K3" s="39"/>
    </row>
    <row r="4" s="2" customFormat="1" ht="69" customHeight="1" spans="1:11">
      <c r="A4" s="8" t="s">
        <v>76</v>
      </c>
      <c r="B4" s="10" t="s">
        <v>77</v>
      </c>
      <c r="C4" s="202">
        <v>67</v>
      </c>
      <c r="D4" s="203"/>
      <c r="E4" s="204"/>
      <c r="F4" s="10" t="s">
        <v>78</v>
      </c>
      <c r="G4" s="11">
        <v>1</v>
      </c>
      <c r="H4" s="11"/>
      <c r="I4" s="11"/>
      <c r="J4" s="11"/>
      <c r="K4" s="39"/>
    </row>
    <row r="5" s="2" customFormat="1" ht="66.95" customHeight="1" spans="1:11">
      <c r="A5" s="8" t="s">
        <v>79</v>
      </c>
      <c r="B5" s="8" t="s">
        <v>80</v>
      </c>
      <c r="C5" s="8" t="s">
        <v>81</v>
      </c>
      <c r="D5" s="8"/>
      <c r="E5" s="8"/>
      <c r="F5" s="8" t="s">
        <v>82</v>
      </c>
      <c r="G5" s="16" t="s">
        <v>81</v>
      </c>
      <c r="H5" s="16"/>
      <c r="I5" s="16"/>
      <c r="J5" s="16"/>
      <c r="K5" s="41"/>
    </row>
    <row r="6" s="2" customFormat="1" ht="66.95" customHeight="1" spans="1:11">
      <c r="A6" s="8"/>
      <c r="B6" s="8" t="s">
        <v>83</v>
      </c>
      <c r="C6" s="17"/>
      <c r="D6" s="17"/>
      <c r="E6" s="17"/>
      <c r="F6" s="8" t="s">
        <v>84</v>
      </c>
      <c r="G6" s="16">
        <v>4529.5</v>
      </c>
      <c r="H6" s="16"/>
      <c r="I6" s="16"/>
      <c r="J6" s="16"/>
      <c r="K6" s="41"/>
    </row>
    <row r="7" s="2" customFormat="1" ht="66.95" customHeight="1" spans="1:11">
      <c r="A7" s="19"/>
      <c r="B7" s="20" t="s">
        <v>85</v>
      </c>
      <c r="C7" s="8">
        <v>4529.5</v>
      </c>
      <c r="D7" s="8"/>
      <c r="E7" s="8"/>
      <c r="F7" s="8" t="s">
        <v>86</v>
      </c>
      <c r="G7" s="16"/>
      <c r="H7" s="16"/>
      <c r="I7" s="16"/>
      <c r="J7" s="16"/>
      <c r="K7" s="41"/>
    </row>
    <row r="8" s="3" customFormat="1" ht="365.1" customHeight="1" spans="1:11">
      <c r="A8" s="21" t="s">
        <v>87</v>
      </c>
      <c r="B8" s="67" t="s">
        <v>5163</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65.1" customHeight="1" spans="1:11">
      <c r="A11" s="8">
        <v>1</v>
      </c>
      <c r="B11" s="28" t="s">
        <v>5164</v>
      </c>
      <c r="C11" s="29" t="s">
        <v>5165</v>
      </c>
      <c r="D11" s="30" t="s">
        <v>5166</v>
      </c>
      <c r="E11" s="31">
        <v>40</v>
      </c>
      <c r="F11" s="32" t="s">
        <v>109</v>
      </c>
      <c r="G11" s="82" t="s">
        <v>110</v>
      </c>
      <c r="H11" s="82" t="s">
        <v>5167</v>
      </c>
      <c r="I11" s="82" t="s">
        <v>274</v>
      </c>
      <c r="J11" s="82" t="s">
        <v>107</v>
      </c>
      <c r="K11" s="82">
        <v>4</v>
      </c>
    </row>
    <row r="12" s="3" customFormat="1" ht="65.1" customHeight="1" spans="1:11">
      <c r="A12" s="8"/>
      <c r="B12" s="28"/>
      <c r="C12" s="30"/>
      <c r="D12" s="30"/>
      <c r="E12" s="30"/>
      <c r="F12" s="32" t="s">
        <v>109</v>
      </c>
      <c r="G12" s="82" t="s">
        <v>110</v>
      </c>
      <c r="H12" s="82" t="s">
        <v>5168</v>
      </c>
      <c r="I12" s="82" t="s">
        <v>274</v>
      </c>
      <c r="J12" s="82" t="s">
        <v>199</v>
      </c>
      <c r="K12" s="82">
        <v>1</v>
      </c>
    </row>
    <row r="13" s="3" customFormat="1" ht="65.1" customHeight="1" spans="1:11">
      <c r="A13" s="8"/>
      <c r="B13" s="28"/>
      <c r="C13" s="30"/>
      <c r="D13" s="30"/>
      <c r="E13" s="30"/>
      <c r="F13" s="32" t="s">
        <v>109</v>
      </c>
      <c r="G13" s="82" t="s">
        <v>113</v>
      </c>
      <c r="H13" s="82" t="s">
        <v>5169</v>
      </c>
      <c r="I13" s="82" t="s">
        <v>106</v>
      </c>
      <c r="J13" s="82" t="s">
        <v>107</v>
      </c>
      <c r="K13" s="82" t="s">
        <v>5170</v>
      </c>
    </row>
    <row r="14" s="3" customFormat="1" ht="84" customHeight="1" spans="1:11">
      <c r="A14" s="8"/>
      <c r="B14" s="28"/>
      <c r="C14" s="30"/>
      <c r="D14" s="30"/>
      <c r="E14" s="30"/>
      <c r="F14" s="32" t="s">
        <v>103</v>
      </c>
      <c r="G14" s="82" t="s">
        <v>104</v>
      </c>
      <c r="H14" s="82" t="s">
        <v>5171</v>
      </c>
      <c r="I14" s="82" t="s">
        <v>274</v>
      </c>
      <c r="J14" s="82" t="s">
        <v>107</v>
      </c>
      <c r="K14" s="82">
        <v>30</v>
      </c>
    </row>
    <row r="15" s="3" customFormat="1" ht="65.1" customHeight="1" spans="1:11">
      <c r="A15" s="8"/>
      <c r="B15" s="28"/>
      <c r="C15" s="30"/>
      <c r="D15" s="30"/>
      <c r="E15" s="30"/>
      <c r="F15" s="32" t="s">
        <v>117</v>
      </c>
      <c r="G15" s="82" t="s">
        <v>181</v>
      </c>
      <c r="H15" s="82" t="s">
        <v>5172</v>
      </c>
      <c r="I15" s="82" t="s">
        <v>106</v>
      </c>
      <c r="J15" s="48" t="s">
        <v>199</v>
      </c>
      <c r="K15" s="82">
        <v>0</v>
      </c>
    </row>
    <row r="16" s="3" customFormat="1" ht="65.1" customHeight="1" spans="1:11">
      <c r="A16" s="8"/>
      <c r="B16" s="34"/>
      <c r="C16" s="30"/>
      <c r="D16" s="35"/>
      <c r="E16" s="35"/>
      <c r="F16" s="32" t="s">
        <v>117</v>
      </c>
      <c r="G16" s="82" t="s">
        <v>181</v>
      </c>
      <c r="H16" s="82" t="s">
        <v>5173</v>
      </c>
      <c r="I16" s="82" t="s">
        <v>106</v>
      </c>
      <c r="J16" s="48" t="s">
        <v>199</v>
      </c>
      <c r="K16" s="82">
        <v>0</v>
      </c>
    </row>
    <row r="17" s="3" customFormat="1" ht="63.95" customHeight="1" spans="1:11">
      <c r="A17" s="8">
        <v>2</v>
      </c>
      <c r="B17" s="28" t="s">
        <v>5174</v>
      </c>
      <c r="C17" s="32" t="s">
        <v>5175</v>
      </c>
      <c r="D17" s="32" t="s">
        <v>5176</v>
      </c>
      <c r="E17" s="205">
        <v>30</v>
      </c>
      <c r="F17" s="32" t="s">
        <v>109</v>
      </c>
      <c r="G17" s="82" t="s">
        <v>110</v>
      </c>
      <c r="H17" s="82" t="s">
        <v>5177</v>
      </c>
      <c r="I17" s="82" t="s">
        <v>274</v>
      </c>
      <c r="J17" s="82" t="s">
        <v>107</v>
      </c>
      <c r="K17" s="82">
        <v>4</v>
      </c>
    </row>
    <row r="18" s="3" customFormat="1" ht="68.1" customHeight="1" spans="1:11">
      <c r="A18" s="8"/>
      <c r="B18" s="28"/>
      <c r="C18" s="32"/>
      <c r="D18" s="32"/>
      <c r="E18" s="32"/>
      <c r="F18" s="32" t="s">
        <v>109</v>
      </c>
      <c r="G18" s="82" t="s">
        <v>110</v>
      </c>
      <c r="H18" s="82" t="s">
        <v>5178</v>
      </c>
      <c r="I18" s="82" t="s">
        <v>274</v>
      </c>
      <c r="J18" s="82" t="s">
        <v>199</v>
      </c>
      <c r="K18" s="82">
        <v>1</v>
      </c>
    </row>
    <row r="19" s="3" customFormat="1" ht="95.1" customHeight="1" spans="1:11">
      <c r="A19" s="8"/>
      <c r="B19" s="28"/>
      <c r="C19" s="32"/>
      <c r="D19" s="32"/>
      <c r="E19" s="32"/>
      <c r="F19" s="32" t="s">
        <v>103</v>
      </c>
      <c r="G19" s="82" t="s">
        <v>104</v>
      </c>
      <c r="H19" s="82" t="s">
        <v>5179</v>
      </c>
      <c r="I19" s="82" t="s">
        <v>274</v>
      </c>
      <c r="J19" s="82" t="s">
        <v>107</v>
      </c>
      <c r="K19" s="82">
        <v>20</v>
      </c>
    </row>
    <row r="20" s="3" customFormat="1" ht="83.1" customHeight="1" spans="1:11">
      <c r="A20" s="8"/>
      <c r="B20" s="34"/>
      <c r="C20" s="32"/>
      <c r="D20" s="32"/>
      <c r="E20" s="32"/>
      <c r="F20" s="32" t="s">
        <v>117</v>
      </c>
      <c r="G20" s="82" t="s">
        <v>2901</v>
      </c>
      <c r="H20" s="82" t="s">
        <v>5180</v>
      </c>
      <c r="I20" s="82" t="s">
        <v>106</v>
      </c>
      <c r="J20" s="48" t="s">
        <v>112</v>
      </c>
      <c r="K20" s="206">
        <v>0.509</v>
      </c>
    </row>
    <row r="21" s="3" customFormat="1" ht="80.1" customHeight="1" spans="1:11">
      <c r="A21" s="8">
        <v>3</v>
      </c>
      <c r="B21" s="28" t="s">
        <v>5181</v>
      </c>
      <c r="C21" s="32" t="s">
        <v>5182</v>
      </c>
      <c r="D21" s="32" t="s">
        <v>5183</v>
      </c>
      <c r="E21" s="205">
        <v>77.5</v>
      </c>
      <c r="F21" s="32" t="s">
        <v>109</v>
      </c>
      <c r="G21" s="82" t="s">
        <v>110</v>
      </c>
      <c r="H21" s="82" t="s">
        <v>5184</v>
      </c>
      <c r="I21" s="82" t="s">
        <v>274</v>
      </c>
      <c r="J21" s="82" t="s">
        <v>199</v>
      </c>
      <c r="K21" s="82">
        <v>1</v>
      </c>
    </row>
    <row r="22" s="3" customFormat="1" ht="80.1" customHeight="1" spans="1:11">
      <c r="A22" s="8"/>
      <c r="B22" s="28"/>
      <c r="C22" s="32"/>
      <c r="D22" s="32"/>
      <c r="E22" s="32"/>
      <c r="F22" s="32" t="s">
        <v>109</v>
      </c>
      <c r="G22" s="82" t="s">
        <v>110</v>
      </c>
      <c r="H22" s="82" t="s">
        <v>5185</v>
      </c>
      <c r="I22" s="82" t="s">
        <v>274</v>
      </c>
      <c r="J22" s="82" t="s">
        <v>199</v>
      </c>
      <c r="K22" s="82">
        <v>1</v>
      </c>
    </row>
    <row r="23" s="3" customFormat="1" ht="80.1" customHeight="1" spans="1:11">
      <c r="A23" s="8"/>
      <c r="B23" s="28"/>
      <c r="C23" s="32"/>
      <c r="D23" s="32"/>
      <c r="E23" s="32"/>
      <c r="F23" s="32" t="s">
        <v>109</v>
      </c>
      <c r="G23" s="82" t="s">
        <v>110</v>
      </c>
      <c r="H23" s="82" t="s">
        <v>5186</v>
      </c>
      <c r="I23" s="82" t="s">
        <v>274</v>
      </c>
      <c r="J23" s="82" t="s">
        <v>199</v>
      </c>
      <c r="K23" s="82">
        <v>1</v>
      </c>
    </row>
    <row r="24" s="3" customFormat="1" ht="80.1" customHeight="1" spans="1:11">
      <c r="A24" s="8"/>
      <c r="B24" s="28"/>
      <c r="C24" s="32"/>
      <c r="D24" s="32"/>
      <c r="E24" s="32"/>
      <c r="F24" s="32" t="s">
        <v>109</v>
      </c>
      <c r="G24" s="82" t="s">
        <v>110</v>
      </c>
      <c r="H24" s="82" t="s">
        <v>5187</v>
      </c>
      <c r="I24" s="82" t="s">
        <v>274</v>
      </c>
      <c r="J24" s="82" t="s">
        <v>199</v>
      </c>
      <c r="K24" s="82">
        <v>1</v>
      </c>
    </row>
    <row r="25" s="3" customFormat="1" ht="80.1" customHeight="1" spans="1:11">
      <c r="A25" s="8"/>
      <c r="B25" s="28"/>
      <c r="C25" s="32"/>
      <c r="D25" s="32"/>
      <c r="E25" s="32"/>
      <c r="F25" s="32" t="s">
        <v>103</v>
      </c>
      <c r="G25" s="82" t="s">
        <v>104</v>
      </c>
      <c r="H25" s="82" t="s">
        <v>5188</v>
      </c>
      <c r="I25" s="82" t="s">
        <v>274</v>
      </c>
      <c r="J25" s="82" t="s">
        <v>107</v>
      </c>
      <c r="K25" s="82">
        <v>15</v>
      </c>
    </row>
    <row r="26" s="3" customFormat="1" ht="80.1" customHeight="1" spans="1:11">
      <c r="A26" s="8"/>
      <c r="B26" s="28"/>
      <c r="C26" s="32"/>
      <c r="D26" s="32"/>
      <c r="E26" s="32"/>
      <c r="F26" s="32" t="s">
        <v>103</v>
      </c>
      <c r="G26" s="82" t="s">
        <v>104</v>
      </c>
      <c r="H26" s="82" t="s">
        <v>5189</v>
      </c>
      <c r="I26" s="82" t="s">
        <v>274</v>
      </c>
      <c r="J26" s="82" t="s">
        <v>199</v>
      </c>
      <c r="K26" s="82">
        <v>17.5</v>
      </c>
    </row>
    <row r="27" s="3" customFormat="1" ht="80.1" customHeight="1" spans="1:11">
      <c r="A27" s="8"/>
      <c r="B27" s="28"/>
      <c r="C27" s="32"/>
      <c r="D27" s="32"/>
      <c r="E27" s="32"/>
      <c r="F27" s="32" t="s">
        <v>117</v>
      </c>
      <c r="G27" s="82" t="s">
        <v>2901</v>
      </c>
      <c r="H27" s="82" t="s">
        <v>5190</v>
      </c>
      <c r="I27" s="82" t="s">
        <v>274</v>
      </c>
      <c r="J27" s="48"/>
      <c r="K27" s="82" t="s">
        <v>106</v>
      </c>
    </row>
    <row r="28" s="3" customFormat="1" ht="89.1" customHeight="1" spans="1:11">
      <c r="A28" s="8"/>
      <c r="B28" s="34"/>
      <c r="C28" s="32"/>
      <c r="D28" s="32"/>
      <c r="E28" s="32"/>
      <c r="F28" s="32" t="s">
        <v>117</v>
      </c>
      <c r="G28" s="82" t="s">
        <v>2901</v>
      </c>
      <c r="H28" s="82" t="s">
        <v>5180</v>
      </c>
      <c r="I28" s="82" t="s">
        <v>106</v>
      </c>
      <c r="J28" s="48" t="s">
        <v>112</v>
      </c>
      <c r="K28" s="206">
        <v>0.509</v>
      </c>
    </row>
    <row r="29" s="3" customFormat="1" ht="80.1" customHeight="1" spans="1:11">
      <c r="A29" s="8">
        <v>4</v>
      </c>
      <c r="B29" s="46" t="s">
        <v>5191</v>
      </c>
      <c r="C29" s="32" t="s">
        <v>5192</v>
      </c>
      <c r="D29" s="32" t="s">
        <v>5193</v>
      </c>
      <c r="E29" s="205">
        <v>21</v>
      </c>
      <c r="F29" s="32" t="s">
        <v>109</v>
      </c>
      <c r="G29" s="82" t="s">
        <v>110</v>
      </c>
      <c r="H29" s="82" t="s">
        <v>5194</v>
      </c>
      <c r="I29" s="82" t="s">
        <v>106</v>
      </c>
      <c r="J29" s="82" t="s">
        <v>199</v>
      </c>
      <c r="K29" s="82">
        <v>100</v>
      </c>
    </row>
    <row r="30" s="3" customFormat="1" ht="80.1" customHeight="1" spans="1:11">
      <c r="A30" s="8"/>
      <c r="B30" s="46"/>
      <c r="C30" s="32"/>
      <c r="D30" s="32"/>
      <c r="E30" s="32"/>
      <c r="F30" s="32" t="s">
        <v>109</v>
      </c>
      <c r="G30" s="82" t="s">
        <v>110</v>
      </c>
      <c r="H30" s="82" t="s">
        <v>5195</v>
      </c>
      <c r="I30" s="82" t="s">
        <v>106</v>
      </c>
      <c r="J30" s="82" t="s">
        <v>112</v>
      </c>
      <c r="K30" s="82">
        <v>40</v>
      </c>
    </row>
    <row r="31" s="3" customFormat="1" ht="80.1" customHeight="1" spans="1:11">
      <c r="A31" s="8"/>
      <c r="B31" s="46"/>
      <c r="C31" s="32"/>
      <c r="D31" s="32"/>
      <c r="E31" s="32"/>
      <c r="F31" s="32" t="s">
        <v>103</v>
      </c>
      <c r="G31" s="82" t="s">
        <v>104</v>
      </c>
      <c r="H31" s="82" t="s">
        <v>5196</v>
      </c>
      <c r="I31" s="82" t="s">
        <v>274</v>
      </c>
      <c r="J31" s="82" t="s">
        <v>199</v>
      </c>
      <c r="K31" s="82">
        <v>4.8</v>
      </c>
    </row>
    <row r="32" s="3" customFormat="1" ht="80.1" customHeight="1" spans="1:11">
      <c r="A32" s="8"/>
      <c r="B32" s="46"/>
      <c r="C32" s="32"/>
      <c r="D32" s="32"/>
      <c r="E32" s="32"/>
      <c r="F32" s="32" t="s">
        <v>103</v>
      </c>
      <c r="G32" s="82" t="s">
        <v>104</v>
      </c>
      <c r="H32" s="82" t="s">
        <v>5197</v>
      </c>
      <c r="I32" s="82" t="s">
        <v>274</v>
      </c>
      <c r="J32" s="82" t="s">
        <v>199</v>
      </c>
      <c r="K32" s="82">
        <v>9.6</v>
      </c>
    </row>
    <row r="33" s="3" customFormat="1" ht="80.1" customHeight="1" spans="1:11">
      <c r="A33" s="8"/>
      <c r="B33" s="46"/>
      <c r="C33" s="32"/>
      <c r="D33" s="32"/>
      <c r="E33" s="32"/>
      <c r="F33" s="32" t="s">
        <v>117</v>
      </c>
      <c r="G33" s="82" t="s">
        <v>158</v>
      </c>
      <c r="H33" s="82" t="s">
        <v>5198</v>
      </c>
      <c r="I33" s="82" t="s">
        <v>274</v>
      </c>
      <c r="J33" s="48"/>
      <c r="K33" s="82" t="s">
        <v>106</v>
      </c>
    </row>
    <row r="34" s="3" customFormat="1" ht="80.1" customHeight="1" spans="1:11">
      <c r="A34" s="8">
        <v>5</v>
      </c>
      <c r="B34" s="46" t="s">
        <v>5199</v>
      </c>
      <c r="C34" s="32" t="s">
        <v>5200</v>
      </c>
      <c r="D34" s="32" t="s">
        <v>5201</v>
      </c>
      <c r="E34" s="205">
        <v>4000</v>
      </c>
      <c r="F34" s="32" t="s">
        <v>109</v>
      </c>
      <c r="G34" s="82" t="s">
        <v>110</v>
      </c>
      <c r="H34" s="82" t="s">
        <v>5202</v>
      </c>
      <c r="I34" s="82" t="s">
        <v>106</v>
      </c>
      <c r="J34" s="82" t="s">
        <v>107</v>
      </c>
      <c r="K34" s="82">
        <v>875.18</v>
      </c>
    </row>
    <row r="35" s="3" customFormat="1" ht="80.1" customHeight="1" spans="1:11">
      <c r="A35" s="8"/>
      <c r="B35" s="46"/>
      <c r="C35" s="32"/>
      <c r="D35" s="32"/>
      <c r="E35" s="32"/>
      <c r="F35" s="32" t="s">
        <v>109</v>
      </c>
      <c r="G35" s="82" t="s">
        <v>115</v>
      </c>
      <c r="H35" s="82" t="s">
        <v>5203</v>
      </c>
      <c r="I35" s="82" t="s">
        <v>274</v>
      </c>
      <c r="J35" s="82" t="s">
        <v>112</v>
      </c>
      <c r="K35" s="82">
        <v>80</v>
      </c>
    </row>
    <row r="36" s="3" customFormat="1" ht="80.1" customHeight="1" spans="1:11">
      <c r="A36" s="8"/>
      <c r="B36" s="46"/>
      <c r="C36" s="32"/>
      <c r="D36" s="32"/>
      <c r="E36" s="32"/>
      <c r="F36" s="32" t="s">
        <v>109</v>
      </c>
      <c r="G36" s="82" t="s">
        <v>113</v>
      </c>
      <c r="H36" s="82" t="s">
        <v>5169</v>
      </c>
      <c r="I36" s="82" t="s">
        <v>106</v>
      </c>
      <c r="J36" s="82" t="s">
        <v>107</v>
      </c>
      <c r="K36" s="82" t="s">
        <v>5170</v>
      </c>
    </row>
    <row r="37" s="3" customFormat="1" ht="80.1" customHeight="1" spans="1:11">
      <c r="A37" s="8"/>
      <c r="B37" s="46"/>
      <c r="C37" s="32"/>
      <c r="D37" s="32"/>
      <c r="E37" s="32"/>
      <c r="F37" s="32" t="s">
        <v>103</v>
      </c>
      <c r="G37" s="82" t="s">
        <v>104</v>
      </c>
      <c r="H37" s="82" t="s">
        <v>5204</v>
      </c>
      <c r="I37" s="82" t="s">
        <v>274</v>
      </c>
      <c r="J37" s="82" t="s">
        <v>107</v>
      </c>
      <c r="K37" s="82">
        <v>4000</v>
      </c>
    </row>
    <row r="38" s="3" customFormat="1" ht="80.1" customHeight="1" spans="1:11">
      <c r="A38" s="8"/>
      <c r="B38" s="46"/>
      <c r="C38" s="32"/>
      <c r="D38" s="32"/>
      <c r="E38" s="32"/>
      <c r="F38" s="32" t="s">
        <v>117</v>
      </c>
      <c r="G38" s="82" t="s">
        <v>158</v>
      </c>
      <c r="H38" s="82" t="s">
        <v>5205</v>
      </c>
      <c r="I38" s="82" t="s">
        <v>274</v>
      </c>
      <c r="J38" s="48"/>
      <c r="K38" s="82" t="s">
        <v>4348</v>
      </c>
    </row>
    <row r="39" s="3" customFormat="1" ht="89.1" customHeight="1" spans="1:11">
      <c r="A39" s="8"/>
      <c r="B39" s="46"/>
      <c r="C39" s="32"/>
      <c r="D39" s="32"/>
      <c r="E39" s="32"/>
      <c r="F39" s="32" t="s">
        <v>321</v>
      </c>
      <c r="G39" s="82" t="s">
        <v>321</v>
      </c>
      <c r="H39" s="82" t="s">
        <v>5206</v>
      </c>
      <c r="I39" s="82" t="s">
        <v>274</v>
      </c>
      <c r="J39" s="48" t="s">
        <v>112</v>
      </c>
      <c r="K39" s="207">
        <v>90</v>
      </c>
    </row>
    <row r="40" s="3" customFormat="1" ht="65.1" customHeight="1" spans="1:11">
      <c r="A40" s="8">
        <v>6</v>
      </c>
      <c r="B40" s="46" t="s">
        <v>5207</v>
      </c>
      <c r="C40" s="32" t="s">
        <v>5208</v>
      </c>
      <c r="D40" s="32" t="s">
        <v>5209</v>
      </c>
      <c r="E40" s="205">
        <v>200</v>
      </c>
      <c r="F40" s="32" t="s">
        <v>109</v>
      </c>
      <c r="G40" s="82" t="s">
        <v>110</v>
      </c>
      <c r="H40" s="82" t="s">
        <v>5210</v>
      </c>
      <c r="I40" s="82" t="s">
        <v>106</v>
      </c>
      <c r="J40" s="82" t="s">
        <v>199</v>
      </c>
      <c r="K40" s="82">
        <v>50</v>
      </c>
    </row>
    <row r="41" s="3" customFormat="1" ht="65.1" customHeight="1" spans="1:11">
      <c r="A41" s="8"/>
      <c r="B41" s="46"/>
      <c r="C41" s="32"/>
      <c r="D41" s="32"/>
      <c r="E41" s="32"/>
      <c r="F41" s="32" t="s">
        <v>109</v>
      </c>
      <c r="G41" s="82" t="s">
        <v>110</v>
      </c>
      <c r="H41" s="82" t="s">
        <v>5211</v>
      </c>
      <c r="I41" s="82" t="s">
        <v>274</v>
      </c>
      <c r="J41" s="82" t="s">
        <v>112</v>
      </c>
      <c r="K41" s="82">
        <v>20</v>
      </c>
    </row>
    <row r="42" s="3" customFormat="1" ht="65.1" customHeight="1" spans="1:11">
      <c r="A42" s="8"/>
      <c r="B42" s="46"/>
      <c r="C42" s="32"/>
      <c r="D42" s="32"/>
      <c r="E42" s="32"/>
      <c r="F42" s="32" t="s">
        <v>109</v>
      </c>
      <c r="G42" s="82" t="s">
        <v>113</v>
      </c>
      <c r="H42" s="82" t="s">
        <v>5212</v>
      </c>
      <c r="I42" s="82" t="s">
        <v>274</v>
      </c>
      <c r="J42" s="82" t="s">
        <v>112</v>
      </c>
      <c r="K42" s="207">
        <v>85</v>
      </c>
    </row>
    <row r="43" s="3" customFormat="1" ht="84" customHeight="1" spans="1:11">
      <c r="A43" s="8"/>
      <c r="B43" s="46"/>
      <c r="C43" s="32"/>
      <c r="D43" s="32"/>
      <c r="E43" s="32"/>
      <c r="F43" s="32" t="s">
        <v>103</v>
      </c>
      <c r="G43" s="82" t="s">
        <v>104</v>
      </c>
      <c r="H43" s="82" t="s">
        <v>5213</v>
      </c>
      <c r="I43" s="82" t="s">
        <v>274</v>
      </c>
      <c r="J43" s="82" t="s">
        <v>5214</v>
      </c>
      <c r="K43" s="82">
        <v>200</v>
      </c>
    </row>
    <row r="44" s="3" customFormat="1" ht="65.1" customHeight="1" spans="1:11">
      <c r="A44" s="8"/>
      <c r="B44" s="46"/>
      <c r="C44" s="32"/>
      <c r="D44" s="32"/>
      <c r="E44" s="32"/>
      <c r="F44" s="32" t="s">
        <v>117</v>
      </c>
      <c r="G44" s="82" t="s">
        <v>290</v>
      </c>
      <c r="H44" s="82" t="s">
        <v>5215</v>
      </c>
      <c r="I44" s="82" t="s">
        <v>274</v>
      </c>
      <c r="J44" s="48" t="s">
        <v>112</v>
      </c>
      <c r="K44" s="82">
        <v>80</v>
      </c>
    </row>
    <row r="45" s="3" customFormat="1" ht="65.1" customHeight="1" spans="1:11">
      <c r="A45" s="8">
        <v>7</v>
      </c>
      <c r="B45" s="46" t="s">
        <v>5216</v>
      </c>
      <c r="C45" s="32" t="s">
        <v>5217</v>
      </c>
      <c r="D45" s="32" t="s">
        <v>5218</v>
      </c>
      <c r="E45" s="205">
        <v>50</v>
      </c>
      <c r="F45" s="32" t="s">
        <v>109</v>
      </c>
      <c r="G45" s="82" t="s">
        <v>110</v>
      </c>
      <c r="H45" s="82" t="s">
        <v>5219</v>
      </c>
      <c r="I45" s="82" t="s">
        <v>106</v>
      </c>
      <c r="J45" s="82" t="s">
        <v>199</v>
      </c>
      <c r="K45" s="82">
        <v>1515</v>
      </c>
    </row>
    <row r="46" s="3" customFormat="1" ht="65.1" customHeight="1" spans="1:11">
      <c r="A46" s="8"/>
      <c r="B46" s="46"/>
      <c r="C46" s="32"/>
      <c r="D46" s="32"/>
      <c r="E46" s="32"/>
      <c r="F46" s="32" t="s">
        <v>109</v>
      </c>
      <c r="G46" s="82" t="s">
        <v>110</v>
      </c>
      <c r="H46" s="82" t="s">
        <v>5220</v>
      </c>
      <c r="I46" s="82" t="s">
        <v>274</v>
      </c>
      <c r="J46" s="82" t="s">
        <v>112</v>
      </c>
      <c r="K46" s="82">
        <v>3</v>
      </c>
    </row>
    <row r="47" s="3" customFormat="1" ht="65.1" customHeight="1" spans="1:11">
      <c r="A47" s="8"/>
      <c r="B47" s="46"/>
      <c r="C47" s="32"/>
      <c r="D47" s="32"/>
      <c r="E47" s="32"/>
      <c r="F47" s="32" t="s">
        <v>109</v>
      </c>
      <c r="G47" s="82" t="s">
        <v>110</v>
      </c>
      <c r="H47" s="82" t="s">
        <v>5221</v>
      </c>
      <c r="I47" s="82" t="s">
        <v>274</v>
      </c>
      <c r="J47" s="82" t="s">
        <v>199</v>
      </c>
      <c r="K47" s="207">
        <v>1515</v>
      </c>
    </row>
    <row r="48" s="3" customFormat="1" ht="84" customHeight="1" spans="1:11">
      <c r="A48" s="8"/>
      <c r="B48" s="46"/>
      <c r="C48" s="32"/>
      <c r="D48" s="32"/>
      <c r="E48" s="32"/>
      <c r="F48" s="32" t="s">
        <v>103</v>
      </c>
      <c r="G48" s="82" t="s">
        <v>104</v>
      </c>
      <c r="H48" s="82" t="s">
        <v>5213</v>
      </c>
      <c r="I48" s="82" t="s">
        <v>274</v>
      </c>
      <c r="J48" s="82" t="s">
        <v>5214</v>
      </c>
      <c r="K48" s="82">
        <v>50</v>
      </c>
    </row>
    <row r="49" s="3" customFormat="1" ht="65.1" customHeight="1" spans="1:11">
      <c r="A49" s="8"/>
      <c r="B49" s="46"/>
      <c r="C49" s="32"/>
      <c r="D49" s="32"/>
      <c r="E49" s="32"/>
      <c r="F49" s="32" t="s">
        <v>117</v>
      </c>
      <c r="G49" s="82" t="s">
        <v>181</v>
      </c>
      <c r="H49" s="82" t="s">
        <v>5222</v>
      </c>
      <c r="I49" s="82" t="s">
        <v>274</v>
      </c>
      <c r="J49" s="48" t="s">
        <v>112</v>
      </c>
      <c r="K49" s="82">
        <v>3</v>
      </c>
    </row>
    <row r="50" s="3" customFormat="1" ht="84" customHeight="1" spans="1:11">
      <c r="A50" s="8">
        <v>8</v>
      </c>
      <c r="B50" s="46" t="s">
        <v>5223</v>
      </c>
      <c r="C50" s="32" t="s">
        <v>5224</v>
      </c>
      <c r="D50" s="32" t="s">
        <v>5225</v>
      </c>
      <c r="E50" s="205">
        <v>15</v>
      </c>
      <c r="F50" s="32" t="s">
        <v>109</v>
      </c>
      <c r="G50" s="82" t="s">
        <v>110</v>
      </c>
      <c r="H50" s="82" t="s">
        <v>5226</v>
      </c>
      <c r="I50" s="82" t="s">
        <v>274</v>
      </c>
      <c r="J50" s="82" t="s">
        <v>199</v>
      </c>
      <c r="K50" s="82">
        <v>0.5</v>
      </c>
    </row>
    <row r="51" s="3" customFormat="1" ht="84" customHeight="1" spans="1:11">
      <c r="A51" s="8"/>
      <c r="B51" s="46"/>
      <c r="C51" s="32"/>
      <c r="D51" s="32"/>
      <c r="E51" s="32"/>
      <c r="F51" s="32" t="s">
        <v>109</v>
      </c>
      <c r="G51" s="82" t="s">
        <v>110</v>
      </c>
      <c r="H51" s="82" t="s">
        <v>5227</v>
      </c>
      <c r="I51" s="82" t="s">
        <v>274</v>
      </c>
      <c r="J51" s="82" t="s">
        <v>199</v>
      </c>
      <c r="K51" s="82">
        <v>10</v>
      </c>
    </row>
    <row r="52" s="3" customFormat="1" ht="84" customHeight="1" spans="1:11">
      <c r="A52" s="8"/>
      <c r="B52" s="46"/>
      <c r="C52" s="32"/>
      <c r="D52" s="32"/>
      <c r="E52" s="32"/>
      <c r="F52" s="32" t="s">
        <v>109</v>
      </c>
      <c r="G52" s="82" t="s">
        <v>113</v>
      </c>
      <c r="H52" s="82" t="s">
        <v>5212</v>
      </c>
      <c r="I52" s="82" t="s">
        <v>274</v>
      </c>
      <c r="J52" s="82" t="s">
        <v>112</v>
      </c>
      <c r="K52" s="82">
        <v>85</v>
      </c>
    </row>
    <row r="53" s="3" customFormat="1" ht="84.75" customHeight="1" spans="1:11">
      <c r="A53" s="8"/>
      <c r="B53" s="46"/>
      <c r="C53" s="32"/>
      <c r="D53" s="32"/>
      <c r="E53" s="32"/>
      <c r="F53" s="32" t="s">
        <v>117</v>
      </c>
      <c r="G53" s="82" t="s">
        <v>118</v>
      </c>
      <c r="H53" s="82" t="s">
        <v>5228</v>
      </c>
      <c r="I53" s="82" t="s">
        <v>274</v>
      </c>
      <c r="J53" s="48"/>
      <c r="K53" s="82" t="s">
        <v>106</v>
      </c>
    </row>
    <row r="54" s="3" customFormat="1" ht="69" customHeight="1" spans="1:11">
      <c r="A54" s="8">
        <v>9</v>
      </c>
      <c r="B54" s="36" t="s">
        <v>5229</v>
      </c>
      <c r="C54" s="29" t="s">
        <v>5230</v>
      </c>
      <c r="D54" s="29" t="s">
        <v>5231</v>
      </c>
      <c r="E54" s="37">
        <v>96</v>
      </c>
      <c r="F54" s="32" t="s">
        <v>109</v>
      </c>
      <c r="G54" s="33" t="s">
        <v>110</v>
      </c>
      <c r="H54" s="33" t="s">
        <v>5232</v>
      </c>
      <c r="I54" s="33" t="s">
        <v>274</v>
      </c>
      <c r="J54" s="48" t="s">
        <v>199</v>
      </c>
      <c r="K54" s="49">
        <v>16</v>
      </c>
    </row>
    <row r="55" s="3" customFormat="1" ht="69" customHeight="1" spans="1:11">
      <c r="A55" s="8"/>
      <c r="B55" s="28"/>
      <c r="C55" s="30"/>
      <c r="D55" s="30"/>
      <c r="E55" s="30"/>
      <c r="F55" s="32" t="s">
        <v>109</v>
      </c>
      <c r="G55" s="33" t="s">
        <v>110</v>
      </c>
      <c r="H55" s="33" t="s">
        <v>5233</v>
      </c>
      <c r="I55" s="33" t="s">
        <v>274</v>
      </c>
      <c r="J55" s="48" t="s">
        <v>199</v>
      </c>
      <c r="K55" s="49">
        <v>2</v>
      </c>
    </row>
    <row r="56" s="3" customFormat="1" ht="69" customHeight="1" spans="1:11">
      <c r="A56" s="8"/>
      <c r="B56" s="28"/>
      <c r="C56" s="30"/>
      <c r="D56" s="30"/>
      <c r="E56" s="30"/>
      <c r="F56" s="32" t="s">
        <v>109</v>
      </c>
      <c r="G56" s="33" t="s">
        <v>115</v>
      </c>
      <c r="H56" s="33" t="s">
        <v>5234</v>
      </c>
      <c r="I56" s="33" t="s">
        <v>274</v>
      </c>
      <c r="J56" s="48" t="s">
        <v>199</v>
      </c>
      <c r="K56" s="49">
        <v>100</v>
      </c>
    </row>
    <row r="57" s="3" customFormat="1" ht="69" customHeight="1" spans="1:11">
      <c r="A57" s="8"/>
      <c r="B57" s="28"/>
      <c r="C57" s="30"/>
      <c r="D57" s="30"/>
      <c r="E57" s="30"/>
      <c r="F57" s="32" t="s">
        <v>103</v>
      </c>
      <c r="G57" s="33" t="s">
        <v>104</v>
      </c>
      <c r="H57" s="38" t="s">
        <v>5235</v>
      </c>
      <c r="I57" s="33" t="s">
        <v>274</v>
      </c>
      <c r="J57" s="48" t="s">
        <v>199</v>
      </c>
      <c r="K57" s="49">
        <v>92</v>
      </c>
    </row>
    <row r="58" s="3" customFormat="1" ht="69" customHeight="1" spans="1:11">
      <c r="A58" s="8"/>
      <c r="B58" s="28"/>
      <c r="C58" s="30"/>
      <c r="D58" s="30"/>
      <c r="E58" s="30"/>
      <c r="F58" s="32" t="s">
        <v>103</v>
      </c>
      <c r="G58" s="33" t="s">
        <v>104</v>
      </c>
      <c r="H58" s="38" t="s">
        <v>5236</v>
      </c>
      <c r="I58" s="33" t="s">
        <v>274</v>
      </c>
      <c r="J58" s="48" t="s">
        <v>199</v>
      </c>
      <c r="K58" s="49">
        <v>4</v>
      </c>
    </row>
    <row r="59" s="3" customFormat="1" ht="69" customHeight="1" spans="1:11">
      <c r="A59" s="8"/>
      <c r="B59" s="34"/>
      <c r="C59" s="35"/>
      <c r="D59" s="35"/>
      <c r="E59" s="35"/>
      <c r="F59" s="32" t="s">
        <v>117</v>
      </c>
      <c r="G59" s="17" t="s">
        <v>158</v>
      </c>
      <c r="H59" s="32" t="s">
        <v>5237</v>
      </c>
      <c r="I59" s="33" t="s">
        <v>274</v>
      </c>
      <c r="J59" s="49"/>
      <c r="K59" s="49" t="s">
        <v>106</v>
      </c>
    </row>
  </sheetData>
  <mergeCells count="6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6"/>
    <mergeCell ref="A17:A20"/>
    <mergeCell ref="A21:A28"/>
    <mergeCell ref="A29:A33"/>
    <mergeCell ref="A34:A39"/>
    <mergeCell ref="A40:A44"/>
    <mergeCell ref="A45:A49"/>
    <mergeCell ref="A50:A53"/>
    <mergeCell ref="A54:A59"/>
    <mergeCell ref="B9:B10"/>
    <mergeCell ref="B11:B16"/>
    <mergeCell ref="B17:B20"/>
    <mergeCell ref="B21:B28"/>
    <mergeCell ref="B29:B33"/>
    <mergeCell ref="B34:B39"/>
    <mergeCell ref="B40:B44"/>
    <mergeCell ref="B45:B49"/>
    <mergeCell ref="B50:B53"/>
    <mergeCell ref="B54:B59"/>
    <mergeCell ref="C9:C10"/>
    <mergeCell ref="C11:C16"/>
    <mergeCell ref="C17:C20"/>
    <mergeCell ref="C21:C28"/>
    <mergeCell ref="C29:C33"/>
    <mergeCell ref="C34:C39"/>
    <mergeCell ref="C40:C44"/>
    <mergeCell ref="C45:C49"/>
    <mergeCell ref="C50:C53"/>
    <mergeCell ref="C54:C59"/>
    <mergeCell ref="D9:D10"/>
    <mergeCell ref="D11:D16"/>
    <mergeCell ref="D17:D20"/>
    <mergeCell ref="D21:D28"/>
    <mergeCell ref="D29:D33"/>
    <mergeCell ref="D34:D39"/>
    <mergeCell ref="D40:D44"/>
    <mergeCell ref="D45:D49"/>
    <mergeCell ref="D50:D53"/>
    <mergeCell ref="D54:D59"/>
    <mergeCell ref="E9:E10"/>
    <mergeCell ref="E11:E16"/>
    <mergeCell ref="E17:E20"/>
    <mergeCell ref="E21:E28"/>
    <mergeCell ref="E29:E33"/>
    <mergeCell ref="E34:E39"/>
    <mergeCell ref="E40:E44"/>
    <mergeCell ref="E45:E49"/>
    <mergeCell ref="E50:E53"/>
    <mergeCell ref="E54:E59"/>
    <mergeCell ref="I9:I10"/>
    <mergeCell ref="J9:J10"/>
    <mergeCell ref="K9:K10"/>
  </mergeCells>
  <pageMargins left="0.75" right="0.75" top="1" bottom="1" header="0.5" footer="0.5"/>
  <pageSetup paperSize="9" scale="76" fitToHeight="0"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0"/>
  <sheetViews>
    <sheetView zoomScale="55" zoomScaleNormal="55" workbookViewId="0">
      <selection activeCell="A61" sqref="$A61:$XFD61"/>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234" width="9" style="52"/>
    <col min="235" max="16384" width="9" style="192"/>
  </cols>
  <sheetData>
    <row r="1" ht="34.95" customHeight="1" spans="1:1">
      <c r="A1" s="55"/>
    </row>
    <row r="2" ht="65" customHeight="1" spans="1:11">
      <c r="A2" s="56" t="s">
        <v>72</v>
      </c>
      <c r="B2" s="56"/>
      <c r="C2" s="56"/>
      <c r="D2" s="56"/>
      <c r="E2" s="56"/>
      <c r="F2" s="56"/>
      <c r="G2" s="57"/>
      <c r="H2" s="56"/>
      <c r="I2" s="56"/>
      <c r="J2" s="56"/>
      <c r="K2" s="56"/>
    </row>
    <row r="3" s="2" customFormat="1" ht="69" customHeight="1" spans="1:11">
      <c r="A3" s="58" t="s">
        <v>73</v>
      </c>
      <c r="B3" s="59" t="s">
        <v>5238</v>
      </c>
      <c r="C3" s="59"/>
      <c r="D3" s="59"/>
      <c r="E3" s="59"/>
      <c r="F3" s="59" t="s">
        <v>75</v>
      </c>
      <c r="G3" s="60" t="s">
        <v>2078</v>
      </c>
      <c r="H3" s="60"/>
      <c r="I3" s="60"/>
      <c r="J3" s="60"/>
      <c r="K3" s="73"/>
    </row>
    <row r="4" s="2" customFormat="1" ht="69" customHeight="1" spans="1:11">
      <c r="A4" s="58" t="s">
        <v>76</v>
      </c>
      <c r="B4" s="59" t="s">
        <v>77</v>
      </c>
      <c r="C4" s="61" t="s">
        <v>5239</v>
      </c>
      <c r="D4" s="62"/>
      <c r="E4" s="63"/>
      <c r="F4" s="59" t="s">
        <v>78</v>
      </c>
      <c r="G4" s="60"/>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4"/>
      <c r="H6" s="64"/>
      <c r="I6" s="64"/>
      <c r="J6" s="64"/>
      <c r="K6" s="74"/>
    </row>
    <row r="7" s="2" customFormat="1" ht="67" customHeight="1" spans="1:11">
      <c r="A7" s="66"/>
      <c r="B7" s="20" t="s">
        <v>85</v>
      </c>
      <c r="C7" s="38">
        <v>3645.4</v>
      </c>
      <c r="D7" s="38"/>
      <c r="E7" s="38"/>
      <c r="F7" s="58" t="s">
        <v>86</v>
      </c>
      <c r="G7" s="64"/>
      <c r="H7" s="64"/>
      <c r="I7" s="64"/>
      <c r="J7" s="64"/>
      <c r="K7" s="74"/>
    </row>
    <row r="8" s="53" customFormat="1" ht="392" customHeight="1" spans="1:11">
      <c r="A8" s="21" t="s">
        <v>87</v>
      </c>
      <c r="B8" s="193" t="s">
        <v>5240</v>
      </c>
      <c r="C8" s="194"/>
      <c r="D8" s="194"/>
      <c r="E8" s="194"/>
      <c r="F8" s="194"/>
      <c r="G8" s="194"/>
      <c r="H8" s="194"/>
      <c r="I8" s="194"/>
      <c r="J8" s="194"/>
      <c r="K8" s="198"/>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64" customHeight="1" spans="1:11">
      <c r="A11" s="58">
        <v>1</v>
      </c>
      <c r="B11" s="28" t="s">
        <v>5241</v>
      </c>
      <c r="C11" s="108" t="s">
        <v>5242</v>
      </c>
      <c r="D11" s="30" t="s">
        <v>5243</v>
      </c>
      <c r="E11" s="30" t="s">
        <v>5244</v>
      </c>
      <c r="F11" s="32" t="s">
        <v>103</v>
      </c>
      <c r="G11" s="38" t="s">
        <v>104</v>
      </c>
      <c r="H11" s="38" t="s">
        <v>2211</v>
      </c>
      <c r="I11" s="38" t="s">
        <v>106</v>
      </c>
      <c r="J11" s="38" t="s">
        <v>107</v>
      </c>
      <c r="K11" s="38" t="s">
        <v>404</v>
      </c>
    </row>
    <row r="12" s="53" customFormat="1" ht="52" customHeight="1" spans="1:11">
      <c r="A12" s="58"/>
      <c r="B12" s="28"/>
      <c r="C12" s="109"/>
      <c r="D12" s="30"/>
      <c r="E12" s="30"/>
      <c r="F12" s="32" t="s">
        <v>109</v>
      </c>
      <c r="G12" s="38" t="s">
        <v>110</v>
      </c>
      <c r="H12" s="38" t="s">
        <v>5245</v>
      </c>
      <c r="I12" s="38" t="s">
        <v>106</v>
      </c>
      <c r="J12" s="199" t="s">
        <v>112</v>
      </c>
      <c r="K12" s="38" t="s">
        <v>5246</v>
      </c>
    </row>
    <row r="13" s="53" customFormat="1" ht="52" customHeight="1" spans="1:11">
      <c r="A13" s="58"/>
      <c r="B13" s="28"/>
      <c r="C13" s="109"/>
      <c r="D13" s="30"/>
      <c r="E13" s="30"/>
      <c r="F13" s="32" t="s">
        <v>109</v>
      </c>
      <c r="G13" s="38" t="s">
        <v>113</v>
      </c>
      <c r="H13" s="38" t="s">
        <v>5247</v>
      </c>
      <c r="I13" s="38" t="s">
        <v>106</v>
      </c>
      <c r="J13" s="199" t="s">
        <v>112</v>
      </c>
      <c r="K13" s="77">
        <v>0.95</v>
      </c>
    </row>
    <row r="14" s="53" customFormat="1" ht="70" customHeight="1" spans="1:11">
      <c r="A14" s="58"/>
      <c r="B14" s="28"/>
      <c r="C14" s="109"/>
      <c r="D14" s="30"/>
      <c r="E14" s="30"/>
      <c r="F14" s="32" t="s">
        <v>109</v>
      </c>
      <c r="G14" s="38" t="s">
        <v>113</v>
      </c>
      <c r="H14" s="38" t="s">
        <v>5248</v>
      </c>
      <c r="I14" s="38" t="s">
        <v>106</v>
      </c>
      <c r="J14" s="38" t="s">
        <v>166</v>
      </c>
      <c r="K14" s="77">
        <v>1</v>
      </c>
    </row>
    <row r="15" s="53" customFormat="1" ht="66" customHeight="1" spans="1:11">
      <c r="A15" s="58"/>
      <c r="B15" s="34"/>
      <c r="C15" s="109"/>
      <c r="D15" s="35"/>
      <c r="E15" s="35"/>
      <c r="F15" s="32" t="s">
        <v>117</v>
      </c>
      <c r="G15" s="38" t="s">
        <v>181</v>
      </c>
      <c r="H15" s="38" t="s">
        <v>5249</v>
      </c>
      <c r="I15" s="38" t="s">
        <v>106</v>
      </c>
      <c r="J15" s="38" t="s">
        <v>166</v>
      </c>
      <c r="K15" s="77">
        <v>1</v>
      </c>
    </row>
    <row r="16" s="53" customFormat="1" ht="52" customHeight="1" spans="1:11">
      <c r="A16" s="58">
        <v>2</v>
      </c>
      <c r="B16" s="36" t="s">
        <v>5250</v>
      </c>
      <c r="C16" s="108" t="s">
        <v>5251</v>
      </c>
      <c r="D16" s="29" t="s">
        <v>1185</v>
      </c>
      <c r="E16" s="29" t="s">
        <v>5252</v>
      </c>
      <c r="F16" s="32" t="s">
        <v>103</v>
      </c>
      <c r="G16" s="38" t="s">
        <v>104</v>
      </c>
      <c r="H16" s="38" t="s">
        <v>2211</v>
      </c>
      <c r="I16" s="38" t="s">
        <v>106</v>
      </c>
      <c r="J16" s="38" t="s">
        <v>107</v>
      </c>
      <c r="K16" s="38" t="s">
        <v>5253</v>
      </c>
    </row>
    <row r="17" s="53" customFormat="1" ht="52" customHeight="1" spans="1:11">
      <c r="A17" s="58"/>
      <c r="B17" s="28"/>
      <c r="C17" s="109"/>
      <c r="D17" s="30"/>
      <c r="E17" s="30"/>
      <c r="F17" s="32" t="s">
        <v>109</v>
      </c>
      <c r="G17" s="38" t="s">
        <v>110</v>
      </c>
      <c r="H17" s="38" t="s">
        <v>5245</v>
      </c>
      <c r="I17" s="38" t="s">
        <v>106</v>
      </c>
      <c r="J17" s="199" t="s">
        <v>112</v>
      </c>
      <c r="K17" s="38" t="s">
        <v>5246</v>
      </c>
    </row>
    <row r="18" s="53" customFormat="1" ht="66" customHeight="1" spans="1:11">
      <c r="A18" s="58"/>
      <c r="B18" s="28"/>
      <c r="C18" s="109"/>
      <c r="D18" s="30"/>
      <c r="E18" s="30"/>
      <c r="F18" s="32" t="s">
        <v>109</v>
      </c>
      <c r="G18" s="38" t="s">
        <v>115</v>
      </c>
      <c r="H18" s="38" t="s">
        <v>5254</v>
      </c>
      <c r="I18" s="38" t="s">
        <v>106</v>
      </c>
      <c r="J18" s="38" t="s">
        <v>166</v>
      </c>
      <c r="K18" s="77">
        <v>1</v>
      </c>
    </row>
    <row r="19" s="53" customFormat="1" ht="65" customHeight="1" spans="1:11">
      <c r="A19" s="58"/>
      <c r="B19" s="28"/>
      <c r="C19" s="109"/>
      <c r="D19" s="30"/>
      <c r="E19" s="30"/>
      <c r="F19" s="32" t="s">
        <v>109</v>
      </c>
      <c r="G19" s="38" t="s">
        <v>110</v>
      </c>
      <c r="H19" s="38" t="s">
        <v>5255</v>
      </c>
      <c r="I19" s="38" t="s">
        <v>106</v>
      </c>
      <c r="J19" s="38" t="s">
        <v>166</v>
      </c>
      <c r="K19" s="129" t="s">
        <v>719</v>
      </c>
    </row>
    <row r="20" s="53" customFormat="1" ht="92" customHeight="1" spans="1:11">
      <c r="A20" s="58"/>
      <c r="B20" s="34"/>
      <c r="C20" s="110"/>
      <c r="D20" s="35"/>
      <c r="E20" s="35"/>
      <c r="F20" s="32" t="s">
        <v>117</v>
      </c>
      <c r="G20" s="38" t="s">
        <v>181</v>
      </c>
      <c r="H20" s="38" t="s">
        <v>5249</v>
      </c>
      <c r="I20" s="38" t="s">
        <v>106</v>
      </c>
      <c r="J20" s="38" t="s">
        <v>166</v>
      </c>
      <c r="K20" s="77">
        <v>1</v>
      </c>
    </row>
    <row r="21" s="53" customFormat="1" ht="58" customHeight="1" spans="1:11">
      <c r="A21" s="58">
        <v>3</v>
      </c>
      <c r="B21" s="36" t="s">
        <v>5256</v>
      </c>
      <c r="C21" s="108" t="s">
        <v>5257</v>
      </c>
      <c r="D21" s="29" t="s">
        <v>5258</v>
      </c>
      <c r="E21" s="29" t="s">
        <v>2154</v>
      </c>
      <c r="F21" s="32" t="s">
        <v>103</v>
      </c>
      <c r="G21" s="38" t="s">
        <v>104</v>
      </c>
      <c r="H21" s="38" t="s">
        <v>2211</v>
      </c>
      <c r="I21" s="38" t="s">
        <v>106</v>
      </c>
      <c r="J21" s="38" t="s">
        <v>107</v>
      </c>
      <c r="K21" s="38" t="s">
        <v>2158</v>
      </c>
    </row>
    <row r="22" s="53" customFormat="1" ht="52" customHeight="1" spans="1:11">
      <c r="A22" s="58"/>
      <c r="B22" s="28"/>
      <c r="C22" s="109"/>
      <c r="D22" s="30"/>
      <c r="E22" s="30"/>
      <c r="F22" s="32" t="s">
        <v>109</v>
      </c>
      <c r="G22" s="38" t="s">
        <v>110</v>
      </c>
      <c r="H22" s="38" t="s">
        <v>5245</v>
      </c>
      <c r="I22" s="38" t="s">
        <v>106</v>
      </c>
      <c r="J22" s="199" t="s">
        <v>112</v>
      </c>
      <c r="K22" s="38" t="s">
        <v>5246</v>
      </c>
    </row>
    <row r="23" s="53" customFormat="1" ht="52" customHeight="1" spans="1:11">
      <c r="A23" s="58"/>
      <c r="B23" s="28"/>
      <c r="C23" s="109"/>
      <c r="D23" s="30"/>
      <c r="E23" s="30"/>
      <c r="F23" s="32" t="s">
        <v>109</v>
      </c>
      <c r="G23" s="38" t="s">
        <v>113</v>
      </c>
      <c r="H23" s="38" t="s">
        <v>5259</v>
      </c>
      <c r="I23" s="38" t="s">
        <v>106</v>
      </c>
      <c r="J23" s="199" t="s">
        <v>112</v>
      </c>
      <c r="K23" s="77">
        <v>0.95</v>
      </c>
    </row>
    <row r="24" s="53" customFormat="1" ht="52" customHeight="1" spans="1:11">
      <c r="A24" s="58"/>
      <c r="B24" s="28"/>
      <c r="C24" s="109"/>
      <c r="D24" s="30"/>
      <c r="E24" s="30"/>
      <c r="F24" s="32" t="s">
        <v>109</v>
      </c>
      <c r="G24" s="38" t="s">
        <v>115</v>
      </c>
      <c r="H24" s="38" t="s">
        <v>5260</v>
      </c>
      <c r="I24" s="38" t="s">
        <v>106</v>
      </c>
      <c r="J24" s="199" t="s">
        <v>112</v>
      </c>
      <c r="K24" s="77">
        <v>0.95</v>
      </c>
    </row>
    <row r="25" s="53" customFormat="1" ht="69" customHeight="1" spans="1:11">
      <c r="A25" s="58"/>
      <c r="B25" s="34"/>
      <c r="C25" s="110"/>
      <c r="D25" s="35"/>
      <c r="E25" s="35"/>
      <c r="F25" s="32" t="s">
        <v>117</v>
      </c>
      <c r="G25" s="38" t="s">
        <v>181</v>
      </c>
      <c r="H25" s="38" t="s">
        <v>5249</v>
      </c>
      <c r="I25" s="38" t="s">
        <v>106</v>
      </c>
      <c r="J25" s="38" t="s">
        <v>166</v>
      </c>
      <c r="K25" s="77">
        <v>1</v>
      </c>
    </row>
    <row r="26" s="53" customFormat="1" ht="192" customHeight="1" spans="1:11">
      <c r="A26" s="58">
        <v>4</v>
      </c>
      <c r="B26" s="36" t="s">
        <v>5261</v>
      </c>
      <c r="C26" s="108" t="s">
        <v>5262</v>
      </c>
      <c r="D26" s="29" t="s">
        <v>5263</v>
      </c>
      <c r="E26" s="29" t="s">
        <v>5118</v>
      </c>
      <c r="F26" s="32" t="s">
        <v>103</v>
      </c>
      <c r="G26" s="38" t="s">
        <v>104</v>
      </c>
      <c r="H26" s="38" t="s">
        <v>5264</v>
      </c>
      <c r="I26" s="38" t="s">
        <v>106</v>
      </c>
      <c r="J26" s="38" t="s">
        <v>107</v>
      </c>
      <c r="K26" s="38" t="s">
        <v>136</v>
      </c>
    </row>
    <row r="27" s="53" customFormat="1" ht="192" customHeight="1" spans="1:11">
      <c r="A27" s="58"/>
      <c r="B27" s="28"/>
      <c r="C27" s="109"/>
      <c r="D27" s="30"/>
      <c r="E27" s="30"/>
      <c r="F27" s="32" t="s">
        <v>109</v>
      </c>
      <c r="G27" s="38" t="s">
        <v>110</v>
      </c>
      <c r="H27" s="38" t="s">
        <v>5245</v>
      </c>
      <c r="I27" s="38" t="s">
        <v>106</v>
      </c>
      <c r="J27" s="199" t="s">
        <v>112</v>
      </c>
      <c r="K27" s="38" t="s">
        <v>5246</v>
      </c>
    </row>
    <row r="28" s="53" customFormat="1" ht="182" customHeight="1" spans="1:11">
      <c r="A28" s="58"/>
      <c r="B28" s="28"/>
      <c r="C28" s="109"/>
      <c r="D28" s="30"/>
      <c r="E28" s="30"/>
      <c r="F28" s="32" t="s">
        <v>109</v>
      </c>
      <c r="G28" s="38" t="s">
        <v>110</v>
      </c>
      <c r="H28" s="38" t="s">
        <v>5265</v>
      </c>
      <c r="I28" s="38" t="s">
        <v>106</v>
      </c>
      <c r="J28" s="38" t="s">
        <v>166</v>
      </c>
      <c r="K28" s="77" t="s">
        <v>5266</v>
      </c>
    </row>
    <row r="29" s="53" customFormat="1" ht="181" customHeight="1" spans="1:11">
      <c r="A29" s="58"/>
      <c r="B29" s="28"/>
      <c r="C29" s="109"/>
      <c r="D29" s="30"/>
      <c r="E29" s="30"/>
      <c r="F29" s="32" t="s">
        <v>109</v>
      </c>
      <c r="G29" s="38" t="s">
        <v>110</v>
      </c>
      <c r="H29" s="38" t="s">
        <v>5267</v>
      </c>
      <c r="I29" s="38" t="s">
        <v>106</v>
      </c>
      <c r="J29" s="38" t="s">
        <v>112</v>
      </c>
      <c r="K29" s="77" t="s">
        <v>548</v>
      </c>
    </row>
    <row r="30" s="53" customFormat="1" ht="178" customHeight="1" spans="1:11">
      <c r="A30" s="58"/>
      <c r="B30" s="28"/>
      <c r="C30" s="109"/>
      <c r="D30" s="30"/>
      <c r="E30" s="30"/>
      <c r="F30" s="32" t="s">
        <v>117</v>
      </c>
      <c r="G30" s="38" t="s">
        <v>181</v>
      </c>
      <c r="H30" s="38" t="s">
        <v>5249</v>
      </c>
      <c r="I30" s="38" t="s">
        <v>106</v>
      </c>
      <c r="J30" s="38" t="s">
        <v>112</v>
      </c>
      <c r="K30" s="77">
        <v>0.95</v>
      </c>
    </row>
    <row r="31" s="53" customFormat="1" ht="52" customHeight="1" spans="1:11">
      <c r="A31" s="58">
        <v>5</v>
      </c>
      <c r="B31" s="36" t="s">
        <v>5268</v>
      </c>
      <c r="C31" s="108" t="s">
        <v>5269</v>
      </c>
      <c r="D31" s="29" t="s">
        <v>5263</v>
      </c>
      <c r="E31" s="29" t="s">
        <v>5270</v>
      </c>
      <c r="F31" s="32" t="s">
        <v>103</v>
      </c>
      <c r="G31" s="38" t="s">
        <v>104</v>
      </c>
      <c r="H31" s="38" t="s">
        <v>2211</v>
      </c>
      <c r="I31" s="38" t="s">
        <v>106</v>
      </c>
      <c r="J31" s="38" t="s">
        <v>107</v>
      </c>
      <c r="K31" s="38" t="s">
        <v>632</v>
      </c>
    </row>
    <row r="32" s="53" customFormat="1" ht="52" customHeight="1" spans="1:11">
      <c r="A32" s="58"/>
      <c r="B32" s="28"/>
      <c r="C32" s="109"/>
      <c r="D32" s="30"/>
      <c r="E32" s="30"/>
      <c r="F32" s="32" t="s">
        <v>109</v>
      </c>
      <c r="G32" s="38" t="s">
        <v>110</v>
      </c>
      <c r="H32" s="38" t="s">
        <v>5271</v>
      </c>
      <c r="I32" s="38" t="s">
        <v>106</v>
      </c>
      <c r="J32" s="38" t="s">
        <v>112</v>
      </c>
      <c r="K32" s="38" t="s">
        <v>5272</v>
      </c>
    </row>
    <row r="33" s="53" customFormat="1" ht="52" customHeight="1" spans="1:11">
      <c r="A33" s="58"/>
      <c r="B33" s="28"/>
      <c r="C33" s="109"/>
      <c r="D33" s="30"/>
      <c r="E33" s="30"/>
      <c r="F33" s="32" t="s">
        <v>109</v>
      </c>
      <c r="G33" s="38" t="s">
        <v>115</v>
      </c>
      <c r="H33" s="38" t="s">
        <v>5273</v>
      </c>
      <c r="I33" s="38" t="s">
        <v>106</v>
      </c>
      <c r="J33" s="38" t="s">
        <v>112</v>
      </c>
      <c r="K33" s="38">
        <v>98</v>
      </c>
    </row>
    <row r="34" s="53" customFormat="1" ht="52" customHeight="1" spans="1:11">
      <c r="A34" s="58"/>
      <c r="B34" s="28"/>
      <c r="C34" s="109"/>
      <c r="D34" s="30"/>
      <c r="E34" s="30"/>
      <c r="F34" s="32" t="s">
        <v>109</v>
      </c>
      <c r="G34" s="38" t="s">
        <v>113</v>
      </c>
      <c r="H34" s="38" t="s">
        <v>5274</v>
      </c>
      <c r="I34" s="38" t="s">
        <v>106</v>
      </c>
      <c r="J34" s="38" t="s">
        <v>112</v>
      </c>
      <c r="K34" s="77" t="s">
        <v>5275</v>
      </c>
    </row>
    <row r="35" s="53" customFormat="1" ht="52" customHeight="1" spans="1:11">
      <c r="A35" s="58"/>
      <c r="B35" s="28"/>
      <c r="C35" s="109"/>
      <c r="D35" s="30"/>
      <c r="E35" s="30"/>
      <c r="F35" s="32" t="s">
        <v>117</v>
      </c>
      <c r="G35" s="38" t="s">
        <v>181</v>
      </c>
      <c r="H35" s="38" t="s">
        <v>5276</v>
      </c>
      <c r="I35" s="38" t="s">
        <v>106</v>
      </c>
      <c r="J35" s="38" t="s">
        <v>112</v>
      </c>
      <c r="K35" s="38" t="s">
        <v>5246</v>
      </c>
    </row>
    <row r="36" s="53" customFormat="1" ht="52" customHeight="1" spans="1:11">
      <c r="A36" s="58">
        <v>6</v>
      </c>
      <c r="B36" s="36" t="s">
        <v>5277</v>
      </c>
      <c r="C36" s="195" t="s">
        <v>5278</v>
      </c>
      <c r="D36" s="29" t="s">
        <v>5279</v>
      </c>
      <c r="E36" s="29" t="s">
        <v>5280</v>
      </c>
      <c r="F36" s="32" t="s">
        <v>103</v>
      </c>
      <c r="G36" s="38" t="s">
        <v>104</v>
      </c>
      <c r="H36" s="38" t="s">
        <v>5281</v>
      </c>
      <c r="I36" s="38" t="s">
        <v>106</v>
      </c>
      <c r="J36" s="38" t="s">
        <v>107</v>
      </c>
      <c r="K36" s="38" t="s">
        <v>5282</v>
      </c>
    </row>
    <row r="37" s="53" customFormat="1" ht="52" customHeight="1" spans="1:11">
      <c r="A37" s="58"/>
      <c r="B37" s="28"/>
      <c r="C37" s="196"/>
      <c r="D37" s="30"/>
      <c r="E37" s="30"/>
      <c r="F37" s="32" t="s">
        <v>109</v>
      </c>
      <c r="G37" s="38" t="s">
        <v>110</v>
      </c>
      <c r="H37" s="38" t="s">
        <v>5283</v>
      </c>
      <c r="I37" s="38" t="s">
        <v>106</v>
      </c>
      <c r="J37" s="38" t="s">
        <v>107</v>
      </c>
      <c r="K37" s="77" t="s">
        <v>606</v>
      </c>
    </row>
    <row r="38" s="53" customFormat="1" ht="52" customHeight="1" spans="1:11">
      <c r="A38" s="58"/>
      <c r="B38" s="28"/>
      <c r="C38" s="196"/>
      <c r="D38" s="30"/>
      <c r="E38" s="30"/>
      <c r="F38" s="32" t="s">
        <v>109</v>
      </c>
      <c r="G38" s="38" t="s">
        <v>115</v>
      </c>
      <c r="H38" s="38" t="s">
        <v>5284</v>
      </c>
      <c r="I38" s="38" t="s">
        <v>106</v>
      </c>
      <c r="J38" s="38" t="s">
        <v>112</v>
      </c>
      <c r="K38" s="77">
        <v>1</v>
      </c>
    </row>
    <row r="39" s="53" customFormat="1" ht="52" customHeight="1" spans="1:11">
      <c r="A39" s="58"/>
      <c r="B39" s="28"/>
      <c r="C39" s="196"/>
      <c r="D39" s="30"/>
      <c r="E39" s="30"/>
      <c r="F39" s="32" t="s">
        <v>109</v>
      </c>
      <c r="G39" s="38" t="s">
        <v>110</v>
      </c>
      <c r="H39" s="38" t="s">
        <v>5285</v>
      </c>
      <c r="I39" s="38" t="s">
        <v>106</v>
      </c>
      <c r="J39" s="38" t="s">
        <v>166</v>
      </c>
      <c r="K39" s="200">
        <v>25</v>
      </c>
    </row>
    <row r="40" s="53" customFormat="1" ht="61" customHeight="1" spans="1:11">
      <c r="A40" s="58"/>
      <c r="B40" s="28"/>
      <c r="C40" s="196"/>
      <c r="D40" s="30"/>
      <c r="E40" s="30"/>
      <c r="F40" s="32" t="s">
        <v>117</v>
      </c>
      <c r="G40" s="38" t="s">
        <v>181</v>
      </c>
      <c r="H40" s="78" t="s">
        <v>5286</v>
      </c>
      <c r="I40" s="78" t="s">
        <v>106</v>
      </c>
      <c r="J40" s="38" t="s">
        <v>112</v>
      </c>
      <c r="K40" s="201" t="s">
        <v>5287</v>
      </c>
    </row>
    <row r="41" s="53" customFormat="1" ht="52" customHeight="1" spans="1:11">
      <c r="A41" s="58">
        <v>7</v>
      </c>
      <c r="B41" s="36" t="s">
        <v>5288</v>
      </c>
      <c r="C41" s="108" t="s">
        <v>5289</v>
      </c>
      <c r="D41" s="29" t="s">
        <v>5263</v>
      </c>
      <c r="E41" s="29" t="s">
        <v>5290</v>
      </c>
      <c r="F41" s="32" t="s">
        <v>103</v>
      </c>
      <c r="G41" s="38" t="s">
        <v>104</v>
      </c>
      <c r="H41" s="38" t="s">
        <v>2211</v>
      </c>
      <c r="I41" s="38" t="s">
        <v>106</v>
      </c>
      <c r="J41" s="38" t="s">
        <v>107</v>
      </c>
      <c r="K41" s="38" t="s">
        <v>1076</v>
      </c>
    </row>
    <row r="42" s="53" customFormat="1" ht="52" customHeight="1" spans="1:11">
      <c r="A42" s="58"/>
      <c r="B42" s="28"/>
      <c r="C42" s="109"/>
      <c r="D42" s="30"/>
      <c r="E42" s="30"/>
      <c r="F42" s="32" t="s">
        <v>109</v>
      </c>
      <c r="G42" s="38" t="s">
        <v>110</v>
      </c>
      <c r="H42" s="38" t="s">
        <v>5245</v>
      </c>
      <c r="I42" s="38" t="s">
        <v>106</v>
      </c>
      <c r="J42" s="38" t="s">
        <v>112</v>
      </c>
      <c r="K42" s="38" t="s">
        <v>5246</v>
      </c>
    </row>
    <row r="43" ht="52" customHeight="1" spans="1:11">
      <c r="A43" s="58"/>
      <c r="B43" s="28"/>
      <c r="C43" s="109"/>
      <c r="D43" s="30"/>
      <c r="E43" s="30"/>
      <c r="F43" s="32" t="s">
        <v>109</v>
      </c>
      <c r="G43" s="38" t="s">
        <v>115</v>
      </c>
      <c r="H43" s="38" t="s">
        <v>5291</v>
      </c>
      <c r="I43" s="38" t="s">
        <v>106</v>
      </c>
      <c r="J43" s="38" t="s">
        <v>112</v>
      </c>
      <c r="K43" s="77">
        <v>0.9</v>
      </c>
    </row>
    <row r="44" ht="52" customHeight="1" spans="1:11">
      <c r="A44" s="58"/>
      <c r="B44" s="34"/>
      <c r="C44" s="110"/>
      <c r="D44" s="35"/>
      <c r="E44" s="35"/>
      <c r="F44" s="32" t="s">
        <v>117</v>
      </c>
      <c r="G44" s="38" t="s">
        <v>181</v>
      </c>
      <c r="H44" s="38" t="s">
        <v>5249</v>
      </c>
      <c r="I44" s="38" t="s">
        <v>106</v>
      </c>
      <c r="J44" s="38" t="s">
        <v>112</v>
      </c>
      <c r="K44" s="77">
        <v>0.95</v>
      </c>
    </row>
    <row r="45" ht="52" customHeight="1" spans="1:11">
      <c r="A45" s="58">
        <v>8</v>
      </c>
      <c r="B45" s="36" t="s">
        <v>5292</v>
      </c>
      <c r="C45" s="195" t="s">
        <v>5293</v>
      </c>
      <c r="D45" s="29" t="s">
        <v>1185</v>
      </c>
      <c r="E45" s="29" t="s">
        <v>5294</v>
      </c>
      <c r="F45" s="32" t="s">
        <v>103</v>
      </c>
      <c r="G45" s="38" t="s">
        <v>104</v>
      </c>
      <c r="H45" s="38" t="s">
        <v>2211</v>
      </c>
      <c r="I45" s="38" t="s">
        <v>106</v>
      </c>
      <c r="J45" s="38" t="s">
        <v>107</v>
      </c>
      <c r="K45" s="38" t="s">
        <v>1177</v>
      </c>
    </row>
    <row r="46" ht="52" customHeight="1" spans="1:11">
      <c r="A46" s="58"/>
      <c r="B46" s="28"/>
      <c r="C46" s="196"/>
      <c r="D46" s="30"/>
      <c r="E46" s="30"/>
      <c r="F46" s="32" t="s">
        <v>109</v>
      </c>
      <c r="G46" s="38" t="s">
        <v>110</v>
      </c>
      <c r="H46" s="38" t="s">
        <v>5295</v>
      </c>
      <c r="I46" s="38" t="s">
        <v>106</v>
      </c>
      <c r="J46" s="38" t="s">
        <v>112</v>
      </c>
      <c r="K46" s="38" t="s">
        <v>5296</v>
      </c>
    </row>
    <row r="47" ht="52" customHeight="1" spans="1:11">
      <c r="A47" s="58"/>
      <c r="B47" s="28"/>
      <c r="C47" s="196"/>
      <c r="D47" s="30"/>
      <c r="E47" s="30"/>
      <c r="F47" s="32" t="s">
        <v>109</v>
      </c>
      <c r="G47" s="38" t="s">
        <v>110</v>
      </c>
      <c r="H47" s="38" t="s">
        <v>5267</v>
      </c>
      <c r="I47" s="38" t="s">
        <v>106</v>
      </c>
      <c r="J47" s="38" t="s">
        <v>112</v>
      </c>
      <c r="K47" s="77" t="s">
        <v>146</v>
      </c>
    </row>
    <row r="48" ht="52" customHeight="1" spans="1:11">
      <c r="A48" s="58"/>
      <c r="B48" s="34"/>
      <c r="C48" s="197"/>
      <c r="D48" s="35"/>
      <c r="E48" s="35"/>
      <c r="F48" s="32" t="s">
        <v>117</v>
      </c>
      <c r="G48" s="38" t="s">
        <v>181</v>
      </c>
      <c r="H48" s="38" t="s">
        <v>4453</v>
      </c>
      <c r="I48" s="38" t="s">
        <v>106</v>
      </c>
      <c r="J48" s="38" t="s">
        <v>112</v>
      </c>
      <c r="K48" s="38" t="s">
        <v>5296</v>
      </c>
    </row>
    <row r="49" ht="52" customHeight="1" spans="1:11">
      <c r="A49" s="58">
        <v>9</v>
      </c>
      <c r="B49" s="36" t="s">
        <v>5297</v>
      </c>
      <c r="C49" s="108" t="s">
        <v>5298</v>
      </c>
      <c r="D49" s="29" t="s">
        <v>1185</v>
      </c>
      <c r="E49" s="29" t="s">
        <v>2192</v>
      </c>
      <c r="F49" s="32" t="s">
        <v>103</v>
      </c>
      <c r="G49" s="38" t="s">
        <v>104</v>
      </c>
      <c r="H49" s="38" t="s">
        <v>2211</v>
      </c>
      <c r="I49" s="38" t="s">
        <v>106</v>
      </c>
      <c r="J49" s="38" t="s">
        <v>107</v>
      </c>
      <c r="K49" s="38" t="s">
        <v>2695</v>
      </c>
    </row>
    <row r="50" ht="52" customHeight="1" spans="1:11">
      <c r="A50" s="58"/>
      <c r="B50" s="28"/>
      <c r="C50" s="109"/>
      <c r="D50" s="30"/>
      <c r="E50" s="30"/>
      <c r="F50" s="32" t="s">
        <v>109</v>
      </c>
      <c r="G50" s="38" t="s">
        <v>110</v>
      </c>
      <c r="H50" s="38" t="s">
        <v>5299</v>
      </c>
      <c r="I50" s="38" t="s">
        <v>106</v>
      </c>
      <c r="J50" s="38" t="s">
        <v>166</v>
      </c>
      <c r="K50" s="38" t="s">
        <v>5300</v>
      </c>
    </row>
    <row r="51" ht="52" customHeight="1" spans="1:11">
      <c r="A51" s="58"/>
      <c r="B51" s="28"/>
      <c r="C51" s="109"/>
      <c r="D51" s="30"/>
      <c r="E51" s="30"/>
      <c r="F51" s="32" t="s">
        <v>109</v>
      </c>
      <c r="G51" s="38" t="s">
        <v>110</v>
      </c>
      <c r="H51" s="38" t="s">
        <v>5301</v>
      </c>
      <c r="I51" s="38" t="s">
        <v>106</v>
      </c>
      <c r="J51" s="38" t="s">
        <v>107</v>
      </c>
      <c r="K51" s="77" t="s">
        <v>5302</v>
      </c>
    </row>
    <row r="52" ht="111" customHeight="1" spans="1:11">
      <c r="A52" s="58">
        <v>10</v>
      </c>
      <c r="B52" s="36" t="s">
        <v>5303</v>
      </c>
      <c r="C52" s="108" t="s">
        <v>5304</v>
      </c>
      <c r="D52" s="29" t="s">
        <v>1185</v>
      </c>
      <c r="E52" s="29" t="s">
        <v>1979</v>
      </c>
      <c r="F52" s="32" t="s">
        <v>103</v>
      </c>
      <c r="G52" s="38" t="s">
        <v>104</v>
      </c>
      <c r="H52" s="38" t="s">
        <v>2211</v>
      </c>
      <c r="I52" s="38" t="s">
        <v>106</v>
      </c>
      <c r="J52" s="38" t="s">
        <v>107</v>
      </c>
      <c r="K52" s="38" t="s">
        <v>194</v>
      </c>
    </row>
    <row r="53" ht="111" customHeight="1" spans="1:11">
      <c r="A53" s="58"/>
      <c r="B53" s="28"/>
      <c r="C53" s="109"/>
      <c r="D53" s="30"/>
      <c r="E53" s="30"/>
      <c r="F53" s="32" t="s">
        <v>109</v>
      </c>
      <c r="G53" s="38" t="s">
        <v>110</v>
      </c>
      <c r="H53" s="38" t="s">
        <v>5305</v>
      </c>
      <c r="I53" s="38" t="s">
        <v>106</v>
      </c>
      <c r="J53" s="38" t="s">
        <v>112</v>
      </c>
      <c r="K53" s="38" t="s">
        <v>2626</v>
      </c>
    </row>
    <row r="54" ht="111" customHeight="1" spans="1:11">
      <c r="A54" s="58"/>
      <c r="B54" s="28"/>
      <c r="C54" s="109"/>
      <c r="D54" s="30"/>
      <c r="E54" s="30"/>
      <c r="F54" s="32" t="s">
        <v>109</v>
      </c>
      <c r="G54" s="38" t="s">
        <v>115</v>
      </c>
      <c r="H54" s="38" t="s">
        <v>5306</v>
      </c>
      <c r="I54" s="38" t="s">
        <v>106</v>
      </c>
      <c r="J54" s="38" t="s">
        <v>112</v>
      </c>
      <c r="K54" s="77">
        <v>0.95</v>
      </c>
    </row>
    <row r="55" ht="154" customHeight="1" spans="1:11">
      <c r="A55" s="58"/>
      <c r="B55" s="34"/>
      <c r="C55" s="110"/>
      <c r="D55" s="35"/>
      <c r="E55" s="35"/>
      <c r="F55" s="32" t="s">
        <v>117</v>
      </c>
      <c r="G55" s="38" t="s">
        <v>181</v>
      </c>
      <c r="H55" s="38" t="s">
        <v>5307</v>
      </c>
      <c r="I55" s="38" t="s">
        <v>106</v>
      </c>
      <c r="J55" s="38" t="s">
        <v>112</v>
      </c>
      <c r="K55" s="77">
        <v>0.95</v>
      </c>
    </row>
    <row r="56" ht="104" customHeight="1" spans="1:11">
      <c r="A56" s="66">
        <v>11</v>
      </c>
      <c r="B56" s="28" t="s">
        <v>5308</v>
      </c>
      <c r="C56" s="109" t="s">
        <v>5309</v>
      </c>
      <c r="D56" s="30" t="s">
        <v>1185</v>
      </c>
      <c r="E56" s="30" t="s">
        <v>3787</v>
      </c>
      <c r="F56" s="32" t="s">
        <v>103</v>
      </c>
      <c r="G56" s="38" t="s">
        <v>104</v>
      </c>
      <c r="H56" s="38" t="s">
        <v>2211</v>
      </c>
      <c r="I56" s="38" t="s">
        <v>106</v>
      </c>
      <c r="J56" s="38" t="s">
        <v>107</v>
      </c>
      <c r="K56" s="77" t="s">
        <v>5310</v>
      </c>
    </row>
    <row r="57" ht="104" customHeight="1" spans="1:11">
      <c r="A57" s="70"/>
      <c r="B57" s="28"/>
      <c r="C57" s="109"/>
      <c r="D57" s="30"/>
      <c r="E57" s="30"/>
      <c r="F57" s="32" t="s">
        <v>109</v>
      </c>
      <c r="G57" s="38" t="s">
        <v>110</v>
      </c>
      <c r="H57" s="38" t="s">
        <v>5311</v>
      </c>
      <c r="I57" s="38" t="s">
        <v>106</v>
      </c>
      <c r="J57" s="38" t="s">
        <v>166</v>
      </c>
      <c r="K57" s="77" t="s">
        <v>3204</v>
      </c>
    </row>
    <row r="58" ht="104" customHeight="1" spans="1:11">
      <c r="A58" s="70"/>
      <c r="B58" s="28"/>
      <c r="C58" s="109"/>
      <c r="D58" s="30"/>
      <c r="E58" s="30"/>
      <c r="F58" s="32" t="s">
        <v>109</v>
      </c>
      <c r="G58" s="38" t="s">
        <v>115</v>
      </c>
      <c r="H58" s="38" t="s">
        <v>5312</v>
      </c>
      <c r="I58" s="38" t="s">
        <v>106</v>
      </c>
      <c r="J58" s="38" t="s">
        <v>107</v>
      </c>
      <c r="K58" s="77" t="s">
        <v>2772</v>
      </c>
    </row>
    <row r="59" ht="52" customHeight="1" spans="1:11">
      <c r="A59" s="58">
        <v>12</v>
      </c>
      <c r="B59" s="46" t="s">
        <v>5313</v>
      </c>
      <c r="C59" s="111" t="s">
        <v>5314</v>
      </c>
      <c r="D59" s="32" t="s">
        <v>1185</v>
      </c>
      <c r="E59" s="32" t="s">
        <v>5315</v>
      </c>
      <c r="F59" s="32" t="s">
        <v>103</v>
      </c>
      <c r="G59" s="38" t="s">
        <v>104</v>
      </c>
      <c r="H59" s="38" t="s">
        <v>5316</v>
      </c>
      <c r="I59" s="38" t="s">
        <v>106</v>
      </c>
      <c r="J59" s="38" t="s">
        <v>107</v>
      </c>
      <c r="K59" s="38" t="s">
        <v>2465</v>
      </c>
    </row>
    <row r="60" ht="52" customHeight="1" spans="1:11">
      <c r="A60" s="58"/>
      <c r="B60" s="46"/>
      <c r="C60" s="111"/>
      <c r="D60" s="32"/>
      <c r="E60" s="32"/>
      <c r="F60" s="32" t="s">
        <v>109</v>
      </c>
      <c r="G60" s="38" t="s">
        <v>110</v>
      </c>
      <c r="H60" s="38" t="s">
        <v>5245</v>
      </c>
      <c r="I60" s="38" t="s">
        <v>106</v>
      </c>
      <c r="J60" s="38" t="s">
        <v>166</v>
      </c>
      <c r="K60" s="38" t="s">
        <v>5246</v>
      </c>
    </row>
  </sheetData>
  <mergeCells count="8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30"/>
    <mergeCell ref="A31:A35"/>
    <mergeCell ref="A36:A40"/>
    <mergeCell ref="A41:A44"/>
    <mergeCell ref="A45:A48"/>
    <mergeCell ref="A49:A51"/>
    <mergeCell ref="A52:A55"/>
    <mergeCell ref="A56:A58"/>
    <mergeCell ref="A59:A60"/>
    <mergeCell ref="B9:B10"/>
    <mergeCell ref="B11:B15"/>
    <mergeCell ref="B16:B20"/>
    <mergeCell ref="B21:B25"/>
    <mergeCell ref="B26:B30"/>
    <mergeCell ref="B31:B35"/>
    <mergeCell ref="B36:B40"/>
    <mergeCell ref="B41:B44"/>
    <mergeCell ref="B45:B48"/>
    <mergeCell ref="B49:B51"/>
    <mergeCell ref="B52:B55"/>
    <mergeCell ref="B56:B58"/>
    <mergeCell ref="B59:B60"/>
    <mergeCell ref="C9:C10"/>
    <mergeCell ref="C11:C15"/>
    <mergeCell ref="C16:C20"/>
    <mergeCell ref="C21:C25"/>
    <mergeCell ref="C26:C30"/>
    <mergeCell ref="C31:C35"/>
    <mergeCell ref="C36:C40"/>
    <mergeCell ref="C41:C44"/>
    <mergeCell ref="C45:C48"/>
    <mergeCell ref="C49:C51"/>
    <mergeCell ref="C52:C55"/>
    <mergeCell ref="C56:C58"/>
    <mergeCell ref="C59:C60"/>
    <mergeCell ref="D9:D10"/>
    <mergeCell ref="D11:D15"/>
    <mergeCell ref="D16:D20"/>
    <mergeCell ref="D21:D25"/>
    <mergeCell ref="D26:D30"/>
    <mergeCell ref="D31:D35"/>
    <mergeCell ref="D36:D40"/>
    <mergeCell ref="D41:D44"/>
    <mergeCell ref="D45:D48"/>
    <mergeCell ref="D49:D51"/>
    <mergeCell ref="D52:D55"/>
    <mergeCell ref="D56:D58"/>
    <mergeCell ref="D59:D60"/>
    <mergeCell ref="E9:E10"/>
    <mergeCell ref="E11:E15"/>
    <mergeCell ref="E16:E20"/>
    <mergeCell ref="E21:E25"/>
    <mergeCell ref="E26:E30"/>
    <mergeCell ref="E31:E35"/>
    <mergeCell ref="E36:E40"/>
    <mergeCell ref="E41:E44"/>
    <mergeCell ref="E45:E48"/>
    <mergeCell ref="E49:E51"/>
    <mergeCell ref="E52:E55"/>
    <mergeCell ref="E56:E58"/>
    <mergeCell ref="E59:E60"/>
    <mergeCell ref="I9:I10"/>
    <mergeCell ref="J9:J10"/>
    <mergeCell ref="K9:K10"/>
  </mergeCells>
  <pageMargins left="0.75" right="0.75" top="1" bottom="1" header="0.5" footer="0.5"/>
  <pageSetup paperSize="9" scale="69"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zoomScale="55" zoomScaleNormal="55" workbookViewId="0">
      <selection activeCell="A17" sqref="$A17:$XFD17"/>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10" t="s">
        <v>5317</v>
      </c>
      <c r="C3" s="10"/>
      <c r="D3" s="10"/>
      <c r="E3" s="10"/>
      <c r="F3" s="10" t="s">
        <v>75</v>
      </c>
      <c r="G3" s="11" t="s">
        <v>33</v>
      </c>
      <c r="H3" s="11"/>
      <c r="I3" s="11"/>
      <c r="J3" s="11"/>
      <c r="K3" s="39"/>
    </row>
    <row r="4" s="2" customFormat="1" ht="69" customHeight="1" spans="1:11">
      <c r="A4" s="8" t="s">
        <v>76</v>
      </c>
      <c r="B4" s="10" t="s">
        <v>77</v>
      </c>
      <c r="C4" s="12">
        <v>28</v>
      </c>
      <c r="D4" s="13"/>
      <c r="E4" s="14"/>
      <c r="F4" s="10" t="s">
        <v>78</v>
      </c>
      <c r="G4" s="11"/>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8">
        <v>27</v>
      </c>
      <c r="H6" s="18"/>
      <c r="I6" s="18"/>
      <c r="J6" s="18"/>
      <c r="K6" s="42"/>
    </row>
    <row r="7" s="2" customFormat="1" ht="67" customHeight="1" spans="1:11">
      <c r="A7" s="19"/>
      <c r="B7" s="20" t="s">
        <v>85</v>
      </c>
      <c r="C7" s="17">
        <v>27</v>
      </c>
      <c r="D7" s="17"/>
      <c r="E7" s="17"/>
      <c r="F7" s="8" t="s">
        <v>86</v>
      </c>
      <c r="G7" s="16"/>
      <c r="H7" s="16"/>
      <c r="I7" s="16"/>
      <c r="J7" s="16"/>
      <c r="K7" s="41"/>
    </row>
    <row r="8" s="3" customFormat="1" ht="180" customHeight="1" spans="1:11">
      <c r="A8" s="21" t="s">
        <v>87</v>
      </c>
      <c r="B8" s="101" t="s">
        <v>5318</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150" customHeight="1" spans="1:11">
      <c r="A11" s="8">
        <v>1</v>
      </c>
      <c r="B11" s="28" t="s">
        <v>5319</v>
      </c>
      <c r="C11" s="29" t="s">
        <v>5320</v>
      </c>
      <c r="D11" s="30" t="s">
        <v>102</v>
      </c>
      <c r="E11" s="30" t="s">
        <v>545</v>
      </c>
      <c r="F11" s="29" t="s">
        <v>109</v>
      </c>
      <c r="G11" s="32" t="s">
        <v>110</v>
      </c>
      <c r="H11" s="32" t="s">
        <v>5321</v>
      </c>
      <c r="I11" s="32" t="s">
        <v>106</v>
      </c>
      <c r="J11" s="32" t="s">
        <v>112</v>
      </c>
      <c r="K11" s="32" t="s">
        <v>1308</v>
      </c>
    </row>
    <row r="12" s="3" customFormat="1" ht="150" customHeight="1" spans="1:11">
      <c r="A12" s="8"/>
      <c r="B12" s="28"/>
      <c r="C12" s="30"/>
      <c r="D12" s="30"/>
      <c r="E12" s="30"/>
      <c r="F12" s="35"/>
      <c r="G12" s="32" t="s">
        <v>115</v>
      </c>
      <c r="H12" s="32" t="s">
        <v>5322</v>
      </c>
      <c r="I12" s="32" t="s">
        <v>106</v>
      </c>
      <c r="J12" s="32" t="s">
        <v>199</v>
      </c>
      <c r="K12" s="32" t="s">
        <v>569</v>
      </c>
    </row>
    <row r="13" s="3" customFormat="1" ht="150" customHeight="1" spans="1:11">
      <c r="A13" s="8">
        <v>2</v>
      </c>
      <c r="B13" s="46" t="s">
        <v>5323</v>
      </c>
      <c r="C13" s="32" t="s">
        <v>5324</v>
      </c>
      <c r="D13" s="32" t="s">
        <v>5325</v>
      </c>
      <c r="E13" s="32" t="s">
        <v>5326</v>
      </c>
      <c r="F13" s="29" t="s">
        <v>109</v>
      </c>
      <c r="G13" s="29" t="s">
        <v>110</v>
      </c>
      <c r="H13" s="32" t="s">
        <v>226</v>
      </c>
      <c r="I13" s="32" t="s">
        <v>106</v>
      </c>
      <c r="J13" s="32" t="s">
        <v>112</v>
      </c>
      <c r="K13" s="32" t="s">
        <v>227</v>
      </c>
    </row>
    <row r="14" s="3" customFormat="1" ht="150" customHeight="1" spans="1:11">
      <c r="A14" s="8"/>
      <c r="B14" s="46"/>
      <c r="C14" s="32"/>
      <c r="D14" s="32"/>
      <c r="E14" s="32"/>
      <c r="F14" s="35"/>
      <c r="G14" s="35"/>
      <c r="H14" s="32" t="s">
        <v>5327</v>
      </c>
      <c r="I14" s="32" t="s">
        <v>106</v>
      </c>
      <c r="J14" s="32" t="s">
        <v>166</v>
      </c>
      <c r="K14" s="32" t="s">
        <v>719</v>
      </c>
    </row>
    <row r="15" s="3" customFormat="1" ht="150" customHeight="1" spans="1:11">
      <c r="A15" s="8">
        <v>3</v>
      </c>
      <c r="B15" s="36" t="s">
        <v>5328</v>
      </c>
      <c r="C15" s="32" t="s">
        <v>5329</v>
      </c>
      <c r="D15" s="32" t="s">
        <v>5330</v>
      </c>
      <c r="E15" s="32" t="s">
        <v>753</v>
      </c>
      <c r="F15" s="29" t="s">
        <v>109</v>
      </c>
      <c r="G15" s="32" t="s">
        <v>110</v>
      </c>
      <c r="H15" s="32" t="s">
        <v>5331</v>
      </c>
      <c r="I15" s="32" t="s">
        <v>106</v>
      </c>
      <c r="J15" s="32" t="s">
        <v>166</v>
      </c>
      <c r="K15" s="32" t="s">
        <v>5332</v>
      </c>
    </row>
    <row r="16" s="3" customFormat="1" ht="150" customHeight="1" spans="1:11">
      <c r="A16" s="8"/>
      <c r="B16" s="34"/>
      <c r="C16" s="32"/>
      <c r="D16" s="32"/>
      <c r="E16" s="32"/>
      <c r="F16" s="35"/>
      <c r="G16" s="32" t="s">
        <v>115</v>
      </c>
      <c r="H16" s="32" t="s">
        <v>5333</v>
      </c>
      <c r="I16" s="32" t="s">
        <v>106</v>
      </c>
      <c r="J16" s="32" t="s">
        <v>199</v>
      </c>
      <c r="K16" s="32" t="s">
        <v>569</v>
      </c>
    </row>
  </sheetData>
  <mergeCells count="41">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B9:B10"/>
    <mergeCell ref="B11:B12"/>
    <mergeCell ref="B13:B14"/>
    <mergeCell ref="B15:B16"/>
    <mergeCell ref="C9:C10"/>
    <mergeCell ref="C11:C12"/>
    <mergeCell ref="C13:C14"/>
    <mergeCell ref="C15:C16"/>
    <mergeCell ref="D9:D10"/>
    <mergeCell ref="D11:D12"/>
    <mergeCell ref="D13:D14"/>
    <mergeCell ref="D15:D16"/>
    <mergeCell ref="E9:E10"/>
    <mergeCell ref="E11:E12"/>
    <mergeCell ref="E13:E14"/>
    <mergeCell ref="E15:E16"/>
    <mergeCell ref="F11:F12"/>
    <mergeCell ref="F13:F14"/>
    <mergeCell ref="F15:F16"/>
    <mergeCell ref="G13:G14"/>
    <mergeCell ref="I9:I10"/>
    <mergeCell ref="J9:J10"/>
    <mergeCell ref="K9:K10"/>
  </mergeCells>
  <pageMargins left="0.75" right="0.75" top="1" bottom="1" header="0.5" footer="0.5"/>
  <pageSetup paperSize="9" scale="81" fitToHeight="0"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55" zoomScaleNormal="55" workbookViewId="0">
      <selection activeCell="G3" sqref="G3:K3"/>
    </sheetView>
  </sheetViews>
  <sheetFormatPr defaultColWidth="9" defaultRowHeight="16.5"/>
  <cols>
    <col min="1" max="1" width="16.3583333333333" style="52" customWidth="1"/>
    <col min="2" max="2" width="28.4" style="52" customWidth="1"/>
    <col min="3" max="3" width="40.9083333333333" style="52" customWidth="1"/>
    <col min="4" max="4" width="25.9916666666667" style="52" customWidth="1"/>
    <col min="5" max="5" width="21.5" style="52" customWidth="1"/>
    <col min="6" max="6" width="29.0833333333333" style="52" customWidth="1"/>
    <col min="7" max="7" width="18.9" style="54" customWidth="1"/>
    <col min="8" max="8" width="28.8583333333333" style="52" customWidth="1"/>
    <col min="9" max="9" width="13.4083333333333"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5334</v>
      </c>
      <c r="C3" s="59"/>
      <c r="D3" s="59"/>
      <c r="E3" s="59"/>
      <c r="F3" s="59" t="s">
        <v>75</v>
      </c>
      <c r="G3" s="60" t="s">
        <v>35</v>
      </c>
      <c r="H3" s="60"/>
      <c r="I3" s="60"/>
      <c r="J3" s="60"/>
      <c r="K3" s="73"/>
    </row>
    <row r="4" s="2" customFormat="1" ht="69" customHeight="1" spans="1:11">
      <c r="A4" s="58" t="s">
        <v>76</v>
      </c>
      <c r="B4" s="59" t="s">
        <v>77</v>
      </c>
      <c r="C4" s="188">
        <v>7</v>
      </c>
      <c r="D4" s="189"/>
      <c r="E4" s="190"/>
      <c r="F4" s="59" t="s">
        <v>78</v>
      </c>
      <c r="G4" s="60">
        <v>1</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4">
        <v>351.2</v>
      </c>
      <c r="H6" s="64"/>
      <c r="I6" s="64"/>
      <c r="J6" s="64"/>
      <c r="K6" s="74"/>
    </row>
    <row r="7" s="2" customFormat="1" ht="67" customHeight="1" spans="1:11">
      <c r="A7" s="66"/>
      <c r="B7" s="20" t="s">
        <v>85</v>
      </c>
      <c r="C7" s="58">
        <v>351.2</v>
      </c>
      <c r="D7" s="58"/>
      <c r="E7" s="58"/>
      <c r="F7" s="58" t="s">
        <v>86</v>
      </c>
      <c r="G7" s="64"/>
      <c r="H7" s="64"/>
      <c r="I7" s="64"/>
      <c r="J7" s="64"/>
      <c r="K7" s="74"/>
    </row>
    <row r="8" s="53" customFormat="1" ht="151" customHeight="1" spans="1:11">
      <c r="A8" s="21" t="s">
        <v>87</v>
      </c>
      <c r="B8" s="67" t="s">
        <v>5335</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60" customHeight="1" spans="1:11">
      <c r="A11" s="58">
        <v>1</v>
      </c>
      <c r="B11" s="46" t="s">
        <v>5336</v>
      </c>
      <c r="C11" s="32" t="s">
        <v>5337</v>
      </c>
      <c r="D11" s="32" t="s">
        <v>5338</v>
      </c>
      <c r="E11" s="32" t="s">
        <v>5118</v>
      </c>
      <c r="F11" s="32" t="s">
        <v>109</v>
      </c>
      <c r="G11" s="38" t="s">
        <v>110</v>
      </c>
      <c r="H11" s="38" t="s">
        <v>5339</v>
      </c>
      <c r="I11" s="38" t="s">
        <v>106</v>
      </c>
      <c r="J11" s="38" t="s">
        <v>112</v>
      </c>
      <c r="K11" s="38" t="s">
        <v>5340</v>
      </c>
    </row>
    <row r="12" s="53" customFormat="1" ht="60" customHeight="1" spans="1:11">
      <c r="A12" s="58"/>
      <c r="B12" s="46"/>
      <c r="C12" s="32"/>
      <c r="D12" s="32"/>
      <c r="E12" s="32"/>
      <c r="F12" s="32" t="s">
        <v>109</v>
      </c>
      <c r="G12" s="38" t="s">
        <v>110</v>
      </c>
      <c r="H12" s="38" t="s">
        <v>5341</v>
      </c>
      <c r="I12" s="38" t="s">
        <v>106</v>
      </c>
      <c r="J12" s="38" t="s">
        <v>112</v>
      </c>
      <c r="K12" s="38" t="s">
        <v>5342</v>
      </c>
    </row>
    <row r="13" s="53" customFormat="1" ht="60" customHeight="1" spans="1:11">
      <c r="A13" s="58"/>
      <c r="B13" s="46"/>
      <c r="C13" s="32"/>
      <c r="D13" s="32"/>
      <c r="E13" s="32"/>
      <c r="F13" s="32" t="s">
        <v>109</v>
      </c>
      <c r="G13" s="38" t="s">
        <v>113</v>
      </c>
      <c r="H13" s="38" t="s">
        <v>5343</v>
      </c>
      <c r="I13" s="38" t="s">
        <v>106</v>
      </c>
      <c r="J13" s="38" t="s">
        <v>112</v>
      </c>
      <c r="K13" s="77">
        <v>0.78</v>
      </c>
    </row>
    <row r="14" s="53" customFormat="1" ht="60" customHeight="1" spans="1:11">
      <c r="A14" s="58"/>
      <c r="B14" s="46"/>
      <c r="C14" s="32"/>
      <c r="D14" s="32"/>
      <c r="E14" s="32"/>
      <c r="F14" s="32" t="s">
        <v>103</v>
      </c>
      <c r="G14" s="32" t="s">
        <v>104</v>
      </c>
      <c r="H14" s="38" t="s">
        <v>242</v>
      </c>
      <c r="I14" s="38" t="s">
        <v>106</v>
      </c>
      <c r="J14" s="38" t="s">
        <v>107</v>
      </c>
      <c r="K14" s="38" t="s">
        <v>5344</v>
      </c>
    </row>
    <row r="15" s="53" customFormat="1" ht="60" customHeight="1" spans="1:11">
      <c r="A15" s="58"/>
      <c r="B15" s="46"/>
      <c r="C15" s="32"/>
      <c r="D15" s="32"/>
      <c r="E15" s="32"/>
      <c r="F15" s="32" t="s">
        <v>117</v>
      </c>
      <c r="G15" s="38" t="s">
        <v>158</v>
      </c>
      <c r="H15" s="38" t="s">
        <v>5345</v>
      </c>
      <c r="I15" s="38"/>
      <c r="J15" s="48"/>
      <c r="K15" s="38" t="s">
        <v>5346</v>
      </c>
    </row>
    <row r="16" s="53" customFormat="1" ht="110" customHeight="1" spans="1:11">
      <c r="A16" s="191">
        <v>2</v>
      </c>
      <c r="B16" s="46" t="s">
        <v>5347</v>
      </c>
      <c r="C16" s="32" t="s">
        <v>5348</v>
      </c>
      <c r="D16" s="32" t="s">
        <v>5338</v>
      </c>
      <c r="E16" s="32" t="s">
        <v>3787</v>
      </c>
      <c r="F16" s="32" t="s">
        <v>109</v>
      </c>
      <c r="G16" s="32" t="s">
        <v>110</v>
      </c>
      <c r="H16" s="38" t="s">
        <v>5349</v>
      </c>
      <c r="I16" s="38" t="s">
        <v>106</v>
      </c>
      <c r="J16" s="38" t="s">
        <v>112</v>
      </c>
      <c r="K16" s="38" t="s">
        <v>5350</v>
      </c>
    </row>
    <row r="17" s="53" customFormat="1" ht="110" customHeight="1" spans="1:11">
      <c r="A17" s="191"/>
      <c r="B17" s="46"/>
      <c r="C17" s="32"/>
      <c r="D17" s="32"/>
      <c r="E17" s="32"/>
      <c r="F17" s="32" t="s">
        <v>109</v>
      </c>
      <c r="G17" s="32" t="s">
        <v>110</v>
      </c>
      <c r="H17" s="38" t="s">
        <v>5351</v>
      </c>
      <c r="I17" s="38" t="s">
        <v>106</v>
      </c>
      <c r="J17" s="38" t="s">
        <v>112</v>
      </c>
      <c r="K17" s="38" t="s">
        <v>3804</v>
      </c>
    </row>
    <row r="18" s="53" customFormat="1" ht="70" customHeight="1" spans="1:11">
      <c r="A18" s="58">
        <v>3</v>
      </c>
      <c r="B18" s="46" t="s">
        <v>5352</v>
      </c>
      <c r="C18" s="32" t="s">
        <v>5353</v>
      </c>
      <c r="D18" s="32" t="s">
        <v>5338</v>
      </c>
      <c r="E18" s="32" t="s">
        <v>5354</v>
      </c>
      <c r="F18" s="32" t="s">
        <v>109</v>
      </c>
      <c r="G18" s="38" t="s">
        <v>110</v>
      </c>
      <c r="H18" s="38" t="s">
        <v>5355</v>
      </c>
      <c r="I18" s="38" t="s">
        <v>106</v>
      </c>
      <c r="J18" s="48" t="s">
        <v>199</v>
      </c>
      <c r="K18" s="38" t="s">
        <v>5356</v>
      </c>
    </row>
    <row r="19" s="53" customFormat="1" ht="70" customHeight="1" spans="1:11">
      <c r="A19" s="58"/>
      <c r="B19" s="46"/>
      <c r="C19" s="32"/>
      <c r="D19" s="32"/>
      <c r="E19" s="32"/>
      <c r="F19" s="32" t="s">
        <v>109</v>
      </c>
      <c r="G19" s="38" t="s">
        <v>113</v>
      </c>
      <c r="H19" s="38" t="s">
        <v>5357</v>
      </c>
      <c r="I19" s="38" t="s">
        <v>106</v>
      </c>
      <c r="J19" s="38" t="s">
        <v>112</v>
      </c>
      <c r="K19" s="77">
        <v>0.98</v>
      </c>
    </row>
    <row r="20" s="53" customFormat="1" ht="52" customHeight="1" spans="1:11">
      <c r="A20" s="191">
        <v>4</v>
      </c>
      <c r="B20" s="46" t="s">
        <v>5358</v>
      </c>
      <c r="C20" s="32" t="s">
        <v>5359</v>
      </c>
      <c r="D20" s="32" t="s">
        <v>5338</v>
      </c>
      <c r="E20" s="32" t="s">
        <v>744</v>
      </c>
      <c r="F20" s="32" t="s">
        <v>109</v>
      </c>
      <c r="G20" s="38" t="s">
        <v>110</v>
      </c>
      <c r="H20" s="38" t="s">
        <v>2443</v>
      </c>
      <c r="I20" s="38" t="s">
        <v>106</v>
      </c>
      <c r="J20" s="48" t="s">
        <v>199</v>
      </c>
      <c r="K20" s="38" t="s">
        <v>461</v>
      </c>
    </row>
    <row r="21" s="53" customFormat="1" ht="52" customHeight="1" spans="1:11">
      <c r="A21" s="191"/>
      <c r="B21" s="46"/>
      <c r="C21" s="32"/>
      <c r="D21" s="32"/>
      <c r="E21" s="32"/>
      <c r="F21" s="32" t="s">
        <v>109</v>
      </c>
      <c r="G21" s="38" t="s">
        <v>113</v>
      </c>
      <c r="H21" s="38" t="s">
        <v>2032</v>
      </c>
      <c r="I21" s="38" t="s">
        <v>106</v>
      </c>
      <c r="J21" s="48" t="s">
        <v>199</v>
      </c>
      <c r="K21" s="77">
        <v>1</v>
      </c>
    </row>
    <row r="22" s="53" customFormat="1" ht="80" customHeight="1" spans="1:11">
      <c r="A22" s="58">
        <v>5</v>
      </c>
      <c r="B22" s="46" t="s">
        <v>5360</v>
      </c>
      <c r="C22" s="32" t="s">
        <v>5361</v>
      </c>
      <c r="D22" s="32" t="s">
        <v>5338</v>
      </c>
      <c r="E22" s="32" t="s">
        <v>564</v>
      </c>
      <c r="F22" s="32" t="s">
        <v>109</v>
      </c>
      <c r="G22" s="38" t="s">
        <v>110</v>
      </c>
      <c r="H22" s="38" t="s">
        <v>5362</v>
      </c>
      <c r="I22" s="38" t="s">
        <v>106</v>
      </c>
      <c r="J22" s="48" t="s">
        <v>112</v>
      </c>
      <c r="K22" s="38" t="s">
        <v>5363</v>
      </c>
    </row>
    <row r="23" s="53" customFormat="1" ht="80" customHeight="1" spans="1:11">
      <c r="A23" s="58"/>
      <c r="B23" s="46"/>
      <c r="C23" s="32"/>
      <c r="D23" s="32"/>
      <c r="E23" s="32"/>
      <c r="F23" s="32" t="s">
        <v>109</v>
      </c>
      <c r="G23" s="38" t="s">
        <v>113</v>
      </c>
      <c r="H23" s="38" t="s">
        <v>5364</v>
      </c>
      <c r="I23" s="38" t="s">
        <v>106</v>
      </c>
      <c r="J23" s="38" t="s">
        <v>107</v>
      </c>
      <c r="K23" s="77" t="s">
        <v>5365</v>
      </c>
    </row>
    <row r="24" s="53" customFormat="1" ht="80" customHeight="1" spans="1:11">
      <c r="A24" s="58">
        <v>6</v>
      </c>
      <c r="B24" s="46" t="s">
        <v>5366</v>
      </c>
      <c r="C24" s="32" t="s">
        <v>5367</v>
      </c>
      <c r="D24" s="32" t="s">
        <v>5338</v>
      </c>
      <c r="E24" s="32" t="s">
        <v>324</v>
      </c>
      <c r="F24" s="32" t="s">
        <v>109</v>
      </c>
      <c r="G24" s="38" t="s">
        <v>110</v>
      </c>
      <c r="H24" s="38" t="s">
        <v>5368</v>
      </c>
      <c r="I24" s="38" t="s">
        <v>106</v>
      </c>
      <c r="J24" s="48" t="s">
        <v>107</v>
      </c>
      <c r="K24" s="38" t="s">
        <v>3189</v>
      </c>
    </row>
    <row r="25" s="53" customFormat="1" ht="80" customHeight="1" spans="1:11">
      <c r="A25" s="58"/>
      <c r="B25" s="46"/>
      <c r="C25" s="32"/>
      <c r="D25" s="32"/>
      <c r="E25" s="32"/>
      <c r="F25" s="32" t="s">
        <v>109</v>
      </c>
      <c r="G25" s="38" t="s">
        <v>113</v>
      </c>
      <c r="H25" s="38" t="s">
        <v>5369</v>
      </c>
      <c r="I25" s="38" t="s">
        <v>106</v>
      </c>
      <c r="J25" s="38" t="s">
        <v>112</v>
      </c>
      <c r="K25" s="77">
        <v>0.95</v>
      </c>
    </row>
  </sheetData>
  <mergeCells count="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19"/>
    <mergeCell ref="A20:A21"/>
    <mergeCell ref="A22:A23"/>
    <mergeCell ref="A24:A25"/>
    <mergeCell ref="B9:B10"/>
    <mergeCell ref="B11:B15"/>
    <mergeCell ref="B16:B17"/>
    <mergeCell ref="B18:B19"/>
    <mergeCell ref="B20:B21"/>
    <mergeCell ref="B22:B23"/>
    <mergeCell ref="B24:B25"/>
    <mergeCell ref="C9:C10"/>
    <mergeCell ref="C11:C15"/>
    <mergeCell ref="C16:C17"/>
    <mergeCell ref="C18:C19"/>
    <mergeCell ref="C20:C21"/>
    <mergeCell ref="C22:C23"/>
    <mergeCell ref="C24:C25"/>
    <mergeCell ref="D9:D10"/>
    <mergeCell ref="D11:D15"/>
    <mergeCell ref="D16:D17"/>
    <mergeCell ref="D18:D19"/>
    <mergeCell ref="D20:D21"/>
    <mergeCell ref="D22:D23"/>
    <mergeCell ref="D24:D25"/>
    <mergeCell ref="E9:E10"/>
    <mergeCell ref="E11:E15"/>
    <mergeCell ref="E16:E17"/>
    <mergeCell ref="E18:E19"/>
    <mergeCell ref="E20:E21"/>
    <mergeCell ref="E22:E23"/>
    <mergeCell ref="E24:E25"/>
    <mergeCell ref="I9:I10"/>
    <mergeCell ref="J9:J10"/>
    <mergeCell ref="K9:K10"/>
  </mergeCells>
  <pageMargins left="0.75" right="0.75" top="1" bottom="1" header="0.5" footer="0.5"/>
  <pageSetup paperSize="9" scale="34" fitToHeight="0"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zoomScale="55" zoomScaleNormal="55" workbookViewId="0">
      <selection activeCell="A16" sqref="$A16:$XFD1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156" t="s">
        <v>73</v>
      </c>
      <c r="B3" s="80" t="s">
        <v>5370</v>
      </c>
      <c r="C3" s="80"/>
      <c r="D3" s="80"/>
      <c r="E3" s="80"/>
      <c r="F3" s="80" t="s">
        <v>75</v>
      </c>
      <c r="G3" s="157" t="s">
        <v>5370</v>
      </c>
      <c r="H3" s="157"/>
      <c r="I3" s="157"/>
      <c r="J3" s="157"/>
      <c r="K3" s="181"/>
    </row>
    <row r="4" s="2" customFormat="1" ht="69" customHeight="1" spans="1:11">
      <c r="A4" s="156" t="s">
        <v>76</v>
      </c>
      <c r="B4" s="80" t="s">
        <v>77</v>
      </c>
      <c r="C4" s="158">
        <v>136</v>
      </c>
      <c r="D4" s="159"/>
      <c r="E4" s="160"/>
      <c r="F4" s="80" t="s">
        <v>78</v>
      </c>
      <c r="G4" s="161">
        <v>0</v>
      </c>
      <c r="H4" s="161"/>
      <c r="I4" s="161"/>
      <c r="J4" s="161"/>
      <c r="K4" s="182"/>
    </row>
    <row r="5" s="2" customFormat="1" ht="51" spans="1:11">
      <c r="A5" s="156" t="s">
        <v>79</v>
      </c>
      <c r="B5" s="156" t="s">
        <v>80</v>
      </c>
      <c r="C5" s="156" t="s">
        <v>81</v>
      </c>
      <c r="D5" s="156"/>
      <c r="E5" s="156"/>
      <c r="F5" s="156" t="s">
        <v>82</v>
      </c>
      <c r="G5" s="162" t="s">
        <v>81</v>
      </c>
      <c r="H5" s="162"/>
      <c r="I5" s="162"/>
      <c r="J5" s="162"/>
      <c r="K5" s="183"/>
    </row>
    <row r="6" s="2" customFormat="1" ht="25.5" spans="1:11">
      <c r="A6" s="156"/>
      <c r="B6" s="156" t="s">
        <v>83</v>
      </c>
      <c r="C6" s="163">
        <v>0</v>
      </c>
      <c r="D6" s="163"/>
      <c r="E6" s="163"/>
      <c r="F6" s="156" t="s">
        <v>84</v>
      </c>
      <c r="G6" s="164">
        <v>25392</v>
      </c>
      <c r="H6" s="165"/>
      <c r="I6" s="165"/>
      <c r="J6" s="165"/>
      <c r="K6" s="184"/>
    </row>
    <row r="7" s="2" customFormat="1" ht="25.5" spans="1:11">
      <c r="A7" s="166"/>
      <c r="B7" s="167" t="s">
        <v>85</v>
      </c>
      <c r="C7" s="168">
        <v>25392</v>
      </c>
      <c r="D7" s="163"/>
      <c r="E7" s="163"/>
      <c r="F7" s="156" t="s">
        <v>86</v>
      </c>
      <c r="G7" s="165">
        <v>0</v>
      </c>
      <c r="H7" s="165"/>
      <c r="I7" s="165"/>
      <c r="J7" s="165"/>
      <c r="K7" s="184"/>
    </row>
    <row r="8" s="3" customFormat="1" ht="112" customHeight="1" spans="1:11">
      <c r="A8" s="169" t="s">
        <v>87</v>
      </c>
      <c r="B8" s="170" t="s">
        <v>5371</v>
      </c>
      <c r="C8" s="171"/>
      <c r="D8" s="171"/>
      <c r="E8" s="171"/>
      <c r="F8" s="171"/>
      <c r="G8" s="171"/>
      <c r="H8" s="171"/>
      <c r="I8" s="171"/>
      <c r="J8" s="171"/>
      <c r="K8" s="185"/>
    </row>
    <row r="9" s="3" customFormat="1" ht="51" customHeight="1" spans="1:11">
      <c r="A9" s="156" t="s">
        <v>1</v>
      </c>
      <c r="B9" s="167" t="s">
        <v>3775</v>
      </c>
      <c r="C9" s="167" t="s">
        <v>90</v>
      </c>
      <c r="D9" s="167" t="s">
        <v>91</v>
      </c>
      <c r="E9" s="167" t="s">
        <v>92</v>
      </c>
      <c r="F9" s="172" t="s">
        <v>93</v>
      </c>
      <c r="G9" s="173"/>
      <c r="H9" s="174"/>
      <c r="I9" s="167" t="s">
        <v>94</v>
      </c>
      <c r="J9" s="186" t="s">
        <v>95</v>
      </c>
      <c r="K9" s="167" t="s">
        <v>96</v>
      </c>
    </row>
    <row r="10" s="3" customFormat="1" ht="51" customHeight="1" spans="1:11">
      <c r="A10" s="156"/>
      <c r="B10" s="167"/>
      <c r="C10" s="167"/>
      <c r="D10" s="167"/>
      <c r="E10" s="167"/>
      <c r="F10" s="175" t="s">
        <v>97</v>
      </c>
      <c r="G10" s="175" t="s">
        <v>98</v>
      </c>
      <c r="H10" s="175" t="s">
        <v>99</v>
      </c>
      <c r="I10" s="167"/>
      <c r="J10" s="187"/>
      <c r="K10" s="167"/>
    </row>
    <row r="11" s="3" customFormat="1" ht="52" customHeight="1" spans="1:11">
      <c r="A11" s="156">
        <v>1</v>
      </c>
      <c r="B11" s="176" t="s">
        <v>5372</v>
      </c>
      <c r="C11" s="176" t="s">
        <v>5373</v>
      </c>
      <c r="D11" s="177" t="s">
        <v>5374</v>
      </c>
      <c r="E11" s="177" t="s">
        <v>5375</v>
      </c>
      <c r="F11" s="178" t="s">
        <v>109</v>
      </c>
      <c r="G11" s="82" t="s">
        <v>110</v>
      </c>
      <c r="H11" s="82" t="s">
        <v>5376</v>
      </c>
      <c r="I11" s="82" t="s">
        <v>274</v>
      </c>
      <c r="J11" s="82" t="s">
        <v>112</v>
      </c>
      <c r="K11" s="82" t="s">
        <v>5377</v>
      </c>
    </row>
    <row r="12" s="3" customFormat="1" ht="52" customHeight="1" spans="1:11">
      <c r="A12" s="156"/>
      <c r="B12" s="176"/>
      <c r="C12" s="176"/>
      <c r="D12" s="177"/>
      <c r="E12" s="177"/>
      <c r="F12" s="178" t="s">
        <v>109</v>
      </c>
      <c r="G12" s="82" t="s">
        <v>113</v>
      </c>
      <c r="H12" s="82" t="s">
        <v>2093</v>
      </c>
      <c r="I12" s="82" t="s">
        <v>274</v>
      </c>
      <c r="J12" s="82" t="s">
        <v>199</v>
      </c>
      <c r="K12" s="95">
        <v>1</v>
      </c>
    </row>
    <row r="13" s="3" customFormat="1" ht="52" customHeight="1" spans="1:11">
      <c r="A13" s="156"/>
      <c r="B13" s="176"/>
      <c r="C13" s="176"/>
      <c r="D13" s="177"/>
      <c r="E13" s="177"/>
      <c r="F13" s="178" t="s">
        <v>109</v>
      </c>
      <c r="G13" s="82" t="s">
        <v>113</v>
      </c>
      <c r="H13" s="82" t="s">
        <v>5378</v>
      </c>
      <c r="I13" s="82" t="s">
        <v>274</v>
      </c>
      <c r="J13" s="82" t="s">
        <v>199</v>
      </c>
      <c r="K13" s="82" t="s">
        <v>177</v>
      </c>
    </row>
    <row r="14" s="3" customFormat="1" ht="52" customHeight="1" spans="1:11">
      <c r="A14" s="156"/>
      <c r="B14" s="176"/>
      <c r="C14" s="176"/>
      <c r="D14" s="177"/>
      <c r="E14" s="177"/>
      <c r="F14" s="178" t="s">
        <v>117</v>
      </c>
      <c r="G14" s="82" t="s">
        <v>181</v>
      </c>
      <c r="H14" s="82" t="s">
        <v>5379</v>
      </c>
      <c r="I14" s="82" t="s">
        <v>106</v>
      </c>
      <c r="J14" s="82" t="s">
        <v>112</v>
      </c>
      <c r="K14" s="82" t="s">
        <v>5380</v>
      </c>
    </row>
    <row r="15" s="3" customFormat="1" ht="52" customHeight="1" spans="1:11">
      <c r="A15" s="156"/>
      <c r="B15" s="179"/>
      <c r="C15" s="179"/>
      <c r="D15" s="180"/>
      <c r="E15" s="180"/>
      <c r="F15" s="178" t="s">
        <v>103</v>
      </c>
      <c r="G15" s="82" t="s">
        <v>104</v>
      </c>
      <c r="H15" s="82" t="s">
        <v>1384</v>
      </c>
      <c r="I15" s="82" t="s">
        <v>274</v>
      </c>
      <c r="J15" s="104" t="s">
        <v>112</v>
      </c>
      <c r="K15" s="95">
        <v>0.9</v>
      </c>
    </row>
    <row r="16" s="3" customFormat="1" ht="52" customHeight="1" spans="1:11">
      <c r="A16" s="1"/>
      <c r="B16" s="1"/>
      <c r="C16" s="1"/>
      <c r="D16" s="1"/>
      <c r="E16" s="1"/>
      <c r="F16" s="1"/>
      <c r="G16" s="4"/>
      <c r="H16" s="1"/>
      <c r="I16" s="1"/>
      <c r="J16" s="1"/>
      <c r="K16" s="1"/>
    </row>
    <row r="17" s="3" customFormat="1" ht="52" customHeight="1" spans="1:11">
      <c r="A17" s="1"/>
      <c r="B17" s="1"/>
      <c r="C17" s="1"/>
      <c r="D17" s="1"/>
      <c r="E17" s="1"/>
      <c r="F17" s="1"/>
      <c r="G17" s="4"/>
      <c r="H17" s="1"/>
      <c r="I17" s="1"/>
      <c r="J17" s="1"/>
      <c r="K17" s="1"/>
    </row>
    <row r="18" s="3" customFormat="1" ht="52" customHeight="1" spans="1:11">
      <c r="A18" s="1"/>
      <c r="B18" s="1"/>
      <c r="C18" s="1"/>
      <c r="D18" s="1"/>
      <c r="E18" s="1"/>
      <c r="F18" s="1"/>
      <c r="G18" s="4"/>
      <c r="H18" s="1"/>
      <c r="I18" s="1"/>
      <c r="J18" s="1"/>
      <c r="K18" s="1"/>
    </row>
    <row r="19" s="3" customFormat="1" ht="52" customHeight="1" spans="1:11">
      <c r="A19" s="1"/>
      <c r="B19" s="1"/>
      <c r="C19" s="1"/>
      <c r="D19" s="1"/>
      <c r="E19" s="1"/>
      <c r="F19" s="1"/>
      <c r="G19" s="4"/>
      <c r="H19" s="1"/>
      <c r="I19" s="1"/>
      <c r="J19" s="1"/>
      <c r="K19" s="1"/>
    </row>
    <row r="20" s="3" customFormat="1" ht="127" customHeight="1" spans="1:11">
      <c r="A20" s="1"/>
      <c r="B20" s="1"/>
      <c r="C20" s="1"/>
      <c r="D20" s="1"/>
      <c r="E20" s="1"/>
      <c r="F20" s="1"/>
      <c r="G20" s="4"/>
      <c r="H20" s="1"/>
      <c r="I20" s="1"/>
      <c r="J20" s="1"/>
      <c r="K20" s="1"/>
    </row>
  </sheetData>
  <mergeCells count="2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B9:B10"/>
    <mergeCell ref="B11:B15"/>
    <mergeCell ref="C9:C10"/>
    <mergeCell ref="C11:C15"/>
    <mergeCell ref="D9:D10"/>
    <mergeCell ref="D11:D15"/>
    <mergeCell ref="E9:E10"/>
    <mergeCell ref="E11:E15"/>
    <mergeCell ref="I9:I10"/>
    <mergeCell ref="J9:J10"/>
    <mergeCell ref="K9:K10"/>
  </mergeCells>
  <pageMargins left="0.75" right="0.75" top="1" bottom="1" header="0.5" footer="0.5"/>
  <pageSetup paperSize="9" scale="77" fitToHeight="0"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zoomScale="55" zoomScaleNormal="55" workbookViewId="0">
      <selection activeCell="A21" sqref="$A21:$XFD21"/>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9" t="s">
        <v>5381</v>
      </c>
      <c r="C3" s="9"/>
      <c r="D3" s="9"/>
      <c r="E3" s="9"/>
      <c r="F3" s="10" t="s">
        <v>75</v>
      </c>
      <c r="G3" s="15" t="s">
        <v>5382</v>
      </c>
      <c r="H3" s="15"/>
      <c r="I3" s="15"/>
      <c r="J3" s="15"/>
      <c r="K3" s="40"/>
    </row>
    <row r="4" s="2" customFormat="1" ht="69" customHeight="1" spans="1:11">
      <c r="A4" s="8" t="s">
        <v>76</v>
      </c>
      <c r="B4" s="10" t="s">
        <v>77</v>
      </c>
      <c r="C4" s="12">
        <v>25</v>
      </c>
      <c r="D4" s="13"/>
      <c r="E4" s="14"/>
      <c r="F4" s="10" t="s">
        <v>78</v>
      </c>
      <c r="G4" s="15">
        <v>0</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c r="H6" s="16"/>
      <c r="I6" s="16"/>
      <c r="J6" s="16"/>
      <c r="K6" s="41"/>
    </row>
    <row r="7" s="2" customFormat="1" ht="67" customHeight="1" spans="1:11">
      <c r="A7" s="19"/>
      <c r="B7" s="20" t="s">
        <v>85</v>
      </c>
      <c r="C7" s="17">
        <v>57</v>
      </c>
      <c r="D7" s="17"/>
      <c r="E7" s="17"/>
      <c r="F7" s="8" t="s">
        <v>86</v>
      </c>
      <c r="G7" s="18">
        <v>0</v>
      </c>
      <c r="H7" s="18"/>
      <c r="I7" s="18"/>
      <c r="J7" s="18"/>
      <c r="K7" s="42"/>
    </row>
    <row r="8" s="3" customFormat="1" ht="189" customHeight="1" spans="1:11">
      <c r="A8" s="21" t="s">
        <v>87</v>
      </c>
      <c r="B8" s="101" t="s">
        <v>5383</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5384</v>
      </c>
      <c r="C11" s="29" t="s">
        <v>5385</v>
      </c>
      <c r="D11" s="30" t="s">
        <v>308</v>
      </c>
      <c r="E11" s="30" t="s">
        <v>2192</v>
      </c>
      <c r="F11" s="32" t="s">
        <v>109</v>
      </c>
      <c r="G11" s="82" t="s">
        <v>110</v>
      </c>
      <c r="H11" s="82" t="s">
        <v>5386</v>
      </c>
      <c r="I11" s="82" t="s">
        <v>106</v>
      </c>
      <c r="J11" s="82" t="s">
        <v>741</v>
      </c>
      <c r="K11" s="82">
        <v>10</v>
      </c>
    </row>
    <row r="12" s="3" customFormat="1" ht="52" customHeight="1" spans="1:11">
      <c r="A12" s="8"/>
      <c r="B12" s="28"/>
      <c r="C12" s="30"/>
      <c r="D12" s="30"/>
      <c r="E12" s="30"/>
      <c r="F12" s="32" t="s">
        <v>109</v>
      </c>
      <c r="G12" s="82" t="s">
        <v>110</v>
      </c>
      <c r="H12" s="82" t="s">
        <v>5387</v>
      </c>
      <c r="I12" s="82" t="s">
        <v>106</v>
      </c>
      <c r="J12" s="82" t="s">
        <v>741</v>
      </c>
      <c r="K12" s="82">
        <v>20</v>
      </c>
    </row>
    <row r="13" s="3" customFormat="1" ht="52" customHeight="1" spans="1:11">
      <c r="A13" s="8"/>
      <c r="B13" s="28"/>
      <c r="C13" s="30"/>
      <c r="D13" s="30"/>
      <c r="E13" s="30"/>
      <c r="F13" s="32" t="s">
        <v>109</v>
      </c>
      <c r="G13" s="82" t="s">
        <v>115</v>
      </c>
      <c r="H13" s="82" t="s">
        <v>5388</v>
      </c>
      <c r="I13" s="82" t="s">
        <v>106</v>
      </c>
      <c r="J13" s="82" t="s">
        <v>741</v>
      </c>
      <c r="K13" s="95">
        <v>0.8</v>
      </c>
    </row>
    <row r="14" s="3" customFormat="1" ht="52" customHeight="1" spans="1:11">
      <c r="A14" s="8"/>
      <c r="B14" s="28"/>
      <c r="C14" s="30"/>
      <c r="D14" s="30"/>
      <c r="E14" s="30"/>
      <c r="F14" s="32" t="s">
        <v>103</v>
      </c>
      <c r="G14" s="82" t="s">
        <v>725</v>
      </c>
      <c r="H14" s="82" t="s">
        <v>5389</v>
      </c>
      <c r="I14" s="82" t="s">
        <v>106</v>
      </c>
      <c r="J14" s="82" t="s">
        <v>174</v>
      </c>
      <c r="K14" s="82">
        <v>80</v>
      </c>
    </row>
    <row r="15" s="3" customFormat="1" ht="52" customHeight="1" spans="1:11">
      <c r="A15" s="8"/>
      <c r="B15" s="34"/>
      <c r="C15" s="30"/>
      <c r="D15" s="35"/>
      <c r="E15" s="35"/>
      <c r="F15" s="32" t="s">
        <v>117</v>
      </c>
      <c r="G15" s="82" t="s">
        <v>290</v>
      </c>
      <c r="H15" s="82" t="s">
        <v>5390</v>
      </c>
      <c r="I15" s="82" t="s">
        <v>106</v>
      </c>
      <c r="J15" s="82" t="s">
        <v>741</v>
      </c>
      <c r="K15" s="82">
        <v>1</v>
      </c>
    </row>
    <row r="16" s="3" customFormat="1" ht="52" customHeight="1" spans="1:11">
      <c r="A16" s="8">
        <v>2</v>
      </c>
      <c r="B16" s="36" t="s">
        <v>5391</v>
      </c>
      <c r="C16" s="29" t="s">
        <v>5392</v>
      </c>
      <c r="D16" s="29" t="s">
        <v>5393</v>
      </c>
      <c r="E16" s="29" t="s">
        <v>5394</v>
      </c>
      <c r="F16" s="32" t="s">
        <v>109</v>
      </c>
      <c r="G16" s="82" t="s">
        <v>110</v>
      </c>
      <c r="H16" s="82" t="s">
        <v>405</v>
      </c>
      <c r="I16" s="82" t="s">
        <v>106</v>
      </c>
      <c r="J16" s="82" t="s">
        <v>741</v>
      </c>
      <c r="K16" s="82">
        <v>1</v>
      </c>
    </row>
    <row r="17" s="3" customFormat="1" ht="52" customHeight="1" spans="1:11">
      <c r="A17" s="8"/>
      <c r="B17" s="28"/>
      <c r="C17" s="30"/>
      <c r="D17" s="30"/>
      <c r="E17" s="30"/>
      <c r="F17" s="32" t="s">
        <v>109</v>
      </c>
      <c r="G17" s="82" t="s">
        <v>113</v>
      </c>
      <c r="H17" s="82" t="s">
        <v>5395</v>
      </c>
      <c r="I17" s="82" t="s">
        <v>106</v>
      </c>
      <c r="J17" s="82" t="s">
        <v>741</v>
      </c>
      <c r="K17" s="95">
        <v>0.9</v>
      </c>
    </row>
    <row r="18" s="3" customFormat="1" ht="52" customHeight="1" spans="1:11">
      <c r="A18" s="8"/>
      <c r="B18" s="28"/>
      <c r="C18" s="30"/>
      <c r="D18" s="30"/>
      <c r="E18" s="30"/>
      <c r="F18" s="32" t="s">
        <v>109</v>
      </c>
      <c r="G18" s="82" t="s">
        <v>115</v>
      </c>
      <c r="H18" s="82" t="s">
        <v>1086</v>
      </c>
      <c r="I18" s="82" t="s">
        <v>106</v>
      </c>
      <c r="J18" s="82" t="s">
        <v>741</v>
      </c>
      <c r="K18" s="95">
        <v>0.8</v>
      </c>
    </row>
    <row r="19" s="3" customFormat="1" ht="52" customHeight="1" spans="1:11">
      <c r="A19" s="8"/>
      <c r="B19" s="28"/>
      <c r="C19" s="30"/>
      <c r="D19" s="30"/>
      <c r="E19" s="30"/>
      <c r="F19" s="32" t="s">
        <v>103</v>
      </c>
      <c r="G19" s="82" t="s">
        <v>725</v>
      </c>
      <c r="H19" s="103" t="s">
        <v>1961</v>
      </c>
      <c r="I19" s="82" t="s">
        <v>106</v>
      </c>
      <c r="J19" s="82" t="s">
        <v>174</v>
      </c>
      <c r="K19" s="82">
        <v>2</v>
      </c>
    </row>
    <row r="20" s="3" customFormat="1" ht="52" customHeight="1" spans="1:11">
      <c r="A20" s="8"/>
      <c r="B20" s="34"/>
      <c r="C20" s="35"/>
      <c r="D20" s="35"/>
      <c r="E20" s="35"/>
      <c r="F20" s="32" t="s">
        <v>117</v>
      </c>
      <c r="G20" s="17" t="s">
        <v>181</v>
      </c>
      <c r="H20" s="71" t="s">
        <v>5396</v>
      </c>
      <c r="I20" s="82" t="s">
        <v>106</v>
      </c>
      <c r="J20" s="82" t="s">
        <v>741</v>
      </c>
      <c r="K20" s="82">
        <v>1</v>
      </c>
    </row>
  </sheetData>
  <mergeCells count="3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B9:B10"/>
    <mergeCell ref="B11:B15"/>
    <mergeCell ref="B16:B20"/>
    <mergeCell ref="C9:C10"/>
    <mergeCell ref="C11:C15"/>
    <mergeCell ref="C16:C20"/>
    <mergeCell ref="D9:D10"/>
    <mergeCell ref="D11:D15"/>
    <mergeCell ref="D16:D20"/>
    <mergeCell ref="E9:E10"/>
    <mergeCell ref="E11:E15"/>
    <mergeCell ref="E16:E20"/>
    <mergeCell ref="I9:I10"/>
    <mergeCell ref="J9:J10"/>
    <mergeCell ref="K9:K10"/>
  </mergeCells>
  <pageMargins left="0.75" right="0.75" top="1" bottom="1" header="0.5" footer="0.5"/>
  <pageSetup paperSize="9" scale="86" fitToHeight="0"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zoomScale="55" zoomScaleNormal="55" workbookViewId="0">
      <selection activeCell="C6" sqref="C6:E6"/>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5397</v>
      </c>
      <c r="C3" s="80"/>
      <c r="D3" s="80"/>
      <c r="E3" s="80"/>
      <c r="F3" s="10" t="s">
        <v>75</v>
      </c>
      <c r="G3" s="11" t="s">
        <v>2078</v>
      </c>
      <c r="H3" s="11"/>
      <c r="I3" s="11"/>
      <c r="J3" s="11"/>
      <c r="K3" s="39"/>
    </row>
    <row r="4" s="2" customFormat="1" ht="69" customHeight="1" spans="1:11">
      <c r="A4" s="8" t="s">
        <v>76</v>
      </c>
      <c r="B4" s="10" t="s">
        <v>77</v>
      </c>
      <c r="C4" s="12">
        <v>102</v>
      </c>
      <c r="D4" s="13"/>
      <c r="E4" s="14"/>
      <c r="F4" s="10" t="s">
        <v>78</v>
      </c>
      <c r="G4" s="11"/>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2267.44</v>
      </c>
      <c r="D6" s="17"/>
      <c r="E6" s="17"/>
      <c r="F6" s="8" t="s">
        <v>84</v>
      </c>
      <c r="G6" s="16">
        <v>2485.2</v>
      </c>
      <c r="H6" s="16"/>
      <c r="I6" s="16"/>
      <c r="J6" s="16"/>
      <c r="K6" s="41"/>
    </row>
    <row r="7" s="2" customFormat="1" ht="67" customHeight="1" spans="1:11">
      <c r="A7" s="19"/>
      <c r="B7" s="20" t="s">
        <v>85</v>
      </c>
      <c r="C7" s="17">
        <v>212.76</v>
      </c>
      <c r="D7" s="17"/>
      <c r="E7" s="17"/>
      <c r="F7" s="8" t="s">
        <v>86</v>
      </c>
      <c r="G7" s="16"/>
      <c r="H7" s="16"/>
      <c r="I7" s="16"/>
      <c r="J7" s="16"/>
      <c r="K7" s="41"/>
    </row>
    <row r="8" s="3" customFormat="1" ht="189" customHeight="1" spans="1:11">
      <c r="A8" s="21" t="s">
        <v>87</v>
      </c>
      <c r="B8" s="101" t="s">
        <v>5398</v>
      </c>
      <c r="C8" s="145"/>
      <c r="D8" s="145"/>
      <c r="E8" s="145"/>
      <c r="F8" s="145"/>
      <c r="G8" s="145"/>
      <c r="H8" s="145"/>
      <c r="I8" s="145"/>
      <c r="J8" s="145"/>
      <c r="K8" s="14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46" t="s">
        <v>5399</v>
      </c>
      <c r="C11" s="32" t="s">
        <v>5400</v>
      </c>
      <c r="D11" s="32" t="s">
        <v>5401</v>
      </c>
      <c r="E11" s="32" t="s">
        <v>3980</v>
      </c>
      <c r="F11" s="32" t="s">
        <v>109</v>
      </c>
      <c r="G11" s="32" t="s">
        <v>110</v>
      </c>
      <c r="H11" s="82" t="s">
        <v>226</v>
      </c>
      <c r="I11" s="82" t="s">
        <v>106</v>
      </c>
      <c r="J11" s="82" t="s">
        <v>5402</v>
      </c>
      <c r="K11" s="82">
        <v>4</v>
      </c>
    </row>
    <row r="12" s="3" customFormat="1" ht="52" customHeight="1" spans="1:11">
      <c r="A12" s="8"/>
      <c r="B12" s="46"/>
      <c r="C12" s="32"/>
      <c r="D12" s="32"/>
      <c r="E12" s="32"/>
      <c r="F12" s="32" t="s">
        <v>109</v>
      </c>
      <c r="G12" s="32" t="s">
        <v>110</v>
      </c>
      <c r="H12" s="32" t="s">
        <v>745</v>
      </c>
      <c r="I12" s="82" t="s">
        <v>106</v>
      </c>
      <c r="J12" s="82" t="s">
        <v>5402</v>
      </c>
      <c r="K12" s="82">
        <v>60</v>
      </c>
    </row>
    <row r="13" s="3" customFormat="1" ht="52" customHeight="1" spans="1:11">
      <c r="A13" s="8">
        <v>2</v>
      </c>
      <c r="B13" s="46" t="s">
        <v>5403</v>
      </c>
      <c r="C13" s="32" t="s">
        <v>5404</v>
      </c>
      <c r="D13" s="32" t="s">
        <v>5401</v>
      </c>
      <c r="E13" s="32" t="s">
        <v>1967</v>
      </c>
      <c r="F13" s="32" t="s">
        <v>109</v>
      </c>
      <c r="G13" s="32" t="s">
        <v>110</v>
      </c>
      <c r="H13" s="82" t="s">
        <v>770</v>
      </c>
      <c r="I13" s="82" t="s">
        <v>106</v>
      </c>
      <c r="J13" s="82" t="s">
        <v>5402</v>
      </c>
      <c r="K13" s="143">
        <v>18</v>
      </c>
    </row>
    <row r="14" s="3" customFormat="1" ht="52" customHeight="1" spans="1:11">
      <c r="A14" s="8"/>
      <c r="B14" s="46"/>
      <c r="C14" s="32"/>
      <c r="D14" s="32"/>
      <c r="E14" s="32"/>
      <c r="F14" s="32" t="s">
        <v>109</v>
      </c>
      <c r="G14" s="32" t="s">
        <v>110</v>
      </c>
      <c r="H14" s="82" t="s">
        <v>5405</v>
      </c>
      <c r="I14" s="82" t="s">
        <v>106</v>
      </c>
      <c r="J14" s="82" t="s">
        <v>5402</v>
      </c>
      <c r="K14" s="143">
        <v>18</v>
      </c>
    </row>
    <row r="15" s="3" customFormat="1" ht="52" customHeight="1" spans="1:11">
      <c r="A15" s="8">
        <v>3</v>
      </c>
      <c r="B15" s="46" t="s">
        <v>5406</v>
      </c>
      <c r="C15" s="32" t="s">
        <v>5407</v>
      </c>
      <c r="D15" s="32" t="s">
        <v>5401</v>
      </c>
      <c r="E15" s="32" t="s">
        <v>578</v>
      </c>
      <c r="F15" s="32" t="s">
        <v>109</v>
      </c>
      <c r="G15" s="32" t="s">
        <v>110</v>
      </c>
      <c r="H15" s="82" t="s">
        <v>5408</v>
      </c>
      <c r="I15" s="82" t="s">
        <v>106</v>
      </c>
      <c r="J15" s="82" t="s">
        <v>5402</v>
      </c>
      <c r="K15" s="143">
        <v>4</v>
      </c>
    </row>
    <row r="16" s="3" customFormat="1" ht="52" customHeight="1" spans="1:11">
      <c r="A16" s="8"/>
      <c r="B16" s="46"/>
      <c r="C16" s="32"/>
      <c r="D16" s="32"/>
      <c r="E16" s="32"/>
      <c r="F16" s="32" t="s">
        <v>109</v>
      </c>
      <c r="G16" s="32" t="s">
        <v>110</v>
      </c>
      <c r="H16" s="82" t="s">
        <v>5409</v>
      </c>
      <c r="I16" s="82" t="s">
        <v>106</v>
      </c>
      <c r="J16" s="82" t="s">
        <v>5402</v>
      </c>
      <c r="K16" s="143">
        <v>3200</v>
      </c>
    </row>
    <row r="17" s="3" customFormat="1" ht="52" customHeight="1" spans="1:11">
      <c r="A17" s="8">
        <v>4</v>
      </c>
      <c r="B17" s="46" t="s">
        <v>5410</v>
      </c>
      <c r="C17" s="32" t="s">
        <v>5411</v>
      </c>
      <c r="D17" s="32" t="s">
        <v>5401</v>
      </c>
      <c r="E17" s="32" t="s">
        <v>324</v>
      </c>
      <c r="F17" s="32" t="s">
        <v>109</v>
      </c>
      <c r="G17" s="32" t="s">
        <v>110</v>
      </c>
      <c r="H17" s="82" t="s">
        <v>5412</v>
      </c>
      <c r="I17" s="82" t="s">
        <v>106</v>
      </c>
      <c r="J17" s="82" t="s">
        <v>5402</v>
      </c>
      <c r="K17" s="143">
        <v>1</v>
      </c>
    </row>
    <row r="18" s="3" customFormat="1" ht="52" customHeight="1" spans="1:11">
      <c r="A18" s="8"/>
      <c r="B18" s="46"/>
      <c r="C18" s="32"/>
      <c r="D18" s="32"/>
      <c r="E18" s="32"/>
      <c r="F18" s="32" t="s">
        <v>109</v>
      </c>
      <c r="G18" s="32" t="s">
        <v>110</v>
      </c>
      <c r="H18" s="82" t="s">
        <v>5413</v>
      </c>
      <c r="I18" s="82" t="s">
        <v>106</v>
      </c>
      <c r="J18" s="82" t="s">
        <v>5402</v>
      </c>
      <c r="K18" s="143">
        <v>12</v>
      </c>
    </row>
    <row r="19" s="3" customFormat="1" ht="52" customHeight="1" spans="1:11">
      <c r="A19" s="8">
        <v>5</v>
      </c>
      <c r="B19" s="46" t="s">
        <v>5414</v>
      </c>
      <c r="C19" s="32" t="s">
        <v>5415</v>
      </c>
      <c r="D19" s="32" t="s">
        <v>5401</v>
      </c>
      <c r="E19" s="32" t="s">
        <v>794</v>
      </c>
      <c r="F19" s="32" t="s">
        <v>109</v>
      </c>
      <c r="G19" s="32" t="s">
        <v>110</v>
      </c>
      <c r="H19" s="82" t="s">
        <v>1126</v>
      </c>
      <c r="I19" s="82" t="s">
        <v>106</v>
      </c>
      <c r="J19" s="82" t="s">
        <v>5402</v>
      </c>
      <c r="K19" s="143">
        <v>1</v>
      </c>
    </row>
    <row r="20" s="3" customFormat="1" ht="52" customHeight="1" spans="1:11">
      <c r="A20" s="8"/>
      <c r="B20" s="46"/>
      <c r="C20" s="32"/>
      <c r="D20" s="32"/>
      <c r="E20" s="32"/>
      <c r="F20" s="32" t="s">
        <v>109</v>
      </c>
      <c r="G20" s="32" t="s">
        <v>110</v>
      </c>
      <c r="H20" s="82" t="s">
        <v>5416</v>
      </c>
      <c r="I20" s="82" t="s">
        <v>106</v>
      </c>
      <c r="J20" s="82" t="s">
        <v>5402</v>
      </c>
      <c r="K20" s="143">
        <v>5</v>
      </c>
    </row>
    <row r="21" s="3" customFormat="1" ht="52" customHeight="1" spans="1:11">
      <c r="A21" s="8">
        <v>6</v>
      </c>
      <c r="B21" s="46" t="s">
        <v>5417</v>
      </c>
      <c r="C21" s="32" t="s">
        <v>5418</v>
      </c>
      <c r="D21" s="32" t="s">
        <v>5401</v>
      </c>
      <c r="E21" s="32" t="s">
        <v>3980</v>
      </c>
      <c r="F21" s="32" t="s">
        <v>109</v>
      </c>
      <c r="G21" s="32" t="s">
        <v>110</v>
      </c>
      <c r="H21" s="82" t="s">
        <v>1126</v>
      </c>
      <c r="I21" s="82" t="s">
        <v>106</v>
      </c>
      <c r="J21" s="82" t="s">
        <v>5402</v>
      </c>
      <c r="K21" s="143">
        <v>2</v>
      </c>
    </row>
    <row r="22" s="3" customFormat="1" ht="52" customHeight="1" spans="1:11">
      <c r="A22" s="8"/>
      <c r="B22" s="46"/>
      <c r="C22" s="32"/>
      <c r="D22" s="32"/>
      <c r="E22" s="32"/>
      <c r="F22" s="32" t="s">
        <v>109</v>
      </c>
      <c r="G22" s="32" t="s">
        <v>110</v>
      </c>
      <c r="H22" s="82" t="s">
        <v>5419</v>
      </c>
      <c r="I22" s="82" t="s">
        <v>106</v>
      </c>
      <c r="J22" s="82" t="s">
        <v>5402</v>
      </c>
      <c r="K22" s="143">
        <v>4</v>
      </c>
    </row>
    <row r="23" s="3" customFormat="1" ht="83" customHeight="1" spans="1:11">
      <c r="A23" s="8">
        <v>7</v>
      </c>
      <c r="B23" s="46" t="s">
        <v>5420</v>
      </c>
      <c r="C23" s="32" t="s">
        <v>5421</v>
      </c>
      <c r="D23" s="32" t="s">
        <v>5401</v>
      </c>
      <c r="E23" s="32" t="s">
        <v>1891</v>
      </c>
      <c r="F23" s="32" t="s">
        <v>109</v>
      </c>
      <c r="G23" s="32" t="s">
        <v>110</v>
      </c>
      <c r="H23" s="82" t="s">
        <v>1328</v>
      </c>
      <c r="I23" s="82" t="s">
        <v>106</v>
      </c>
      <c r="J23" s="82" t="s">
        <v>5402</v>
      </c>
      <c r="K23" s="143">
        <v>1</v>
      </c>
    </row>
    <row r="24" s="3" customFormat="1" ht="52" customHeight="1" spans="1:11">
      <c r="A24" s="8"/>
      <c r="B24" s="46"/>
      <c r="C24" s="32"/>
      <c r="D24" s="32"/>
      <c r="E24" s="32"/>
      <c r="F24" s="32" t="s">
        <v>109</v>
      </c>
      <c r="G24" s="32" t="s">
        <v>110</v>
      </c>
      <c r="H24" s="82" t="s">
        <v>796</v>
      </c>
      <c r="I24" s="82" t="s">
        <v>106</v>
      </c>
      <c r="J24" s="82" t="s">
        <v>5402</v>
      </c>
      <c r="K24" s="143">
        <v>50</v>
      </c>
    </row>
    <row r="25" s="3" customFormat="1" ht="52" customHeight="1" spans="1:11">
      <c r="A25" s="8">
        <v>8</v>
      </c>
      <c r="B25" s="46" t="s">
        <v>5422</v>
      </c>
      <c r="C25" s="32" t="s">
        <v>5423</v>
      </c>
      <c r="D25" s="32" t="s">
        <v>5401</v>
      </c>
      <c r="E25" s="32" t="s">
        <v>5424</v>
      </c>
      <c r="F25" s="32" t="s">
        <v>109</v>
      </c>
      <c r="G25" s="32" t="s">
        <v>110</v>
      </c>
      <c r="H25" s="82" t="s">
        <v>1126</v>
      </c>
      <c r="I25" s="82" t="s">
        <v>106</v>
      </c>
      <c r="J25" s="82" t="s">
        <v>5402</v>
      </c>
      <c r="K25" s="143">
        <v>1</v>
      </c>
    </row>
    <row r="26" s="3" customFormat="1" ht="52" customHeight="1" spans="1:11">
      <c r="A26" s="8"/>
      <c r="B26" s="46"/>
      <c r="C26" s="32"/>
      <c r="D26" s="32"/>
      <c r="E26" s="32"/>
      <c r="F26" s="32" t="s">
        <v>109</v>
      </c>
      <c r="G26" s="32" t="s">
        <v>110</v>
      </c>
      <c r="H26" s="82" t="s">
        <v>5416</v>
      </c>
      <c r="I26" s="82" t="s">
        <v>106</v>
      </c>
      <c r="J26" s="82" t="s">
        <v>5402</v>
      </c>
      <c r="K26" s="143">
        <v>20</v>
      </c>
    </row>
  </sheetData>
  <mergeCells count="6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0"/>
    <mergeCell ref="A21:A22"/>
    <mergeCell ref="A23:A24"/>
    <mergeCell ref="A25:A26"/>
    <mergeCell ref="B9:B10"/>
    <mergeCell ref="B11:B12"/>
    <mergeCell ref="B13:B14"/>
    <mergeCell ref="B15:B16"/>
    <mergeCell ref="B17:B18"/>
    <mergeCell ref="B19:B20"/>
    <mergeCell ref="B21:B22"/>
    <mergeCell ref="B23:B24"/>
    <mergeCell ref="B25:B26"/>
    <mergeCell ref="C9:C10"/>
    <mergeCell ref="C11:C12"/>
    <mergeCell ref="C13:C14"/>
    <mergeCell ref="C15:C16"/>
    <mergeCell ref="C17:C18"/>
    <mergeCell ref="C19:C20"/>
    <mergeCell ref="C21:C22"/>
    <mergeCell ref="C23:C24"/>
    <mergeCell ref="C25:C26"/>
    <mergeCell ref="D9:D10"/>
    <mergeCell ref="D11:D12"/>
    <mergeCell ref="D13:D14"/>
    <mergeCell ref="D15:D16"/>
    <mergeCell ref="D17:D18"/>
    <mergeCell ref="D19:D20"/>
    <mergeCell ref="D21:D22"/>
    <mergeCell ref="D23:D24"/>
    <mergeCell ref="D25:D26"/>
    <mergeCell ref="E9:E10"/>
    <mergeCell ref="E11:E12"/>
    <mergeCell ref="E13:E14"/>
    <mergeCell ref="E15:E16"/>
    <mergeCell ref="E17:E18"/>
    <mergeCell ref="E19:E20"/>
    <mergeCell ref="E21:E22"/>
    <mergeCell ref="E23:E24"/>
    <mergeCell ref="E25:E26"/>
    <mergeCell ref="I9:I10"/>
    <mergeCell ref="J9:J10"/>
    <mergeCell ref="K9:K10"/>
  </mergeCells>
  <pageMargins left="0.75" right="0.75" top="1" bottom="1" header="0.5" footer="0.5"/>
  <pageSetup paperSize="9" scale="79" fitToHeight="0"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55" zoomScaleNormal="55" workbookViewId="0">
      <selection activeCell="B8" sqref="B8:K8"/>
    </sheetView>
  </sheetViews>
  <sheetFormatPr defaultColWidth="9" defaultRowHeight="16.5"/>
  <cols>
    <col min="1" max="1" width="12.175" style="52" customWidth="1"/>
    <col min="2" max="2" width="22.725" style="52" customWidth="1"/>
    <col min="3" max="3" width="38.6333333333333" style="52" customWidth="1"/>
    <col min="4" max="4" width="41.5833333333333" style="52" customWidth="1"/>
    <col min="5" max="5" width="21.5" style="52" customWidth="1"/>
    <col min="6" max="6" width="18.9" style="52" customWidth="1"/>
    <col min="7" max="7" width="23.175" style="54" customWidth="1"/>
    <col min="8" max="8" width="33.4083333333333"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5425</v>
      </c>
      <c r="C3" s="59"/>
      <c r="D3" s="59"/>
      <c r="E3" s="59"/>
      <c r="F3" s="59" t="s">
        <v>75</v>
      </c>
      <c r="G3" s="60" t="s">
        <v>2078</v>
      </c>
      <c r="H3" s="60"/>
      <c r="I3" s="60"/>
      <c r="J3" s="60"/>
      <c r="K3" s="73"/>
    </row>
    <row r="4" s="2" customFormat="1" ht="69" customHeight="1" spans="1:11">
      <c r="A4" s="58" t="s">
        <v>76</v>
      </c>
      <c r="B4" s="59" t="s">
        <v>77</v>
      </c>
      <c r="C4" s="61">
        <v>16</v>
      </c>
      <c r="D4" s="62"/>
      <c r="E4" s="63"/>
      <c r="F4" s="59" t="s">
        <v>78</v>
      </c>
      <c r="G4" s="60"/>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4"/>
      <c r="H6" s="64"/>
      <c r="I6" s="64"/>
      <c r="J6" s="64"/>
      <c r="K6" s="74"/>
    </row>
    <row r="7" s="2" customFormat="1" ht="67" customHeight="1" spans="1:11">
      <c r="A7" s="66"/>
      <c r="B7" s="20" t="s">
        <v>85</v>
      </c>
      <c r="C7" s="38">
        <v>82.5</v>
      </c>
      <c r="D7" s="38"/>
      <c r="E7" s="38"/>
      <c r="F7" s="58" t="s">
        <v>86</v>
      </c>
      <c r="G7" s="64"/>
      <c r="H7" s="64"/>
      <c r="I7" s="64"/>
      <c r="J7" s="64"/>
      <c r="K7" s="74"/>
    </row>
    <row r="8" s="53" customFormat="1" ht="189" customHeight="1" spans="1:11">
      <c r="A8" s="21" t="s">
        <v>87</v>
      </c>
      <c r="B8" s="101" t="s">
        <v>5426</v>
      </c>
      <c r="C8" s="145"/>
      <c r="D8" s="145"/>
      <c r="E8" s="145"/>
      <c r="F8" s="145"/>
      <c r="G8" s="145"/>
      <c r="H8" s="145"/>
      <c r="I8" s="145"/>
      <c r="J8" s="145"/>
      <c r="K8" s="14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5427</v>
      </c>
      <c r="C11" s="29" t="s">
        <v>5428</v>
      </c>
      <c r="D11" s="30" t="s">
        <v>5429</v>
      </c>
      <c r="E11" s="32" t="s">
        <v>4109</v>
      </c>
      <c r="F11" s="32" t="s">
        <v>109</v>
      </c>
      <c r="G11" s="32" t="s">
        <v>110</v>
      </c>
      <c r="H11" s="32" t="s">
        <v>5430</v>
      </c>
      <c r="I11" s="32" t="s">
        <v>106</v>
      </c>
      <c r="J11" s="32" t="s">
        <v>199</v>
      </c>
      <c r="K11" s="32" t="s">
        <v>5431</v>
      </c>
    </row>
    <row r="12" s="53" customFormat="1" ht="52" customHeight="1" spans="1:11">
      <c r="A12" s="58"/>
      <c r="B12" s="28"/>
      <c r="C12" s="30"/>
      <c r="D12" s="30"/>
      <c r="E12" s="32"/>
      <c r="F12" s="32" t="s">
        <v>109</v>
      </c>
      <c r="G12" s="32" t="s">
        <v>115</v>
      </c>
      <c r="H12" s="32" t="s">
        <v>5432</v>
      </c>
      <c r="I12" s="32" t="s">
        <v>106</v>
      </c>
      <c r="J12" s="32" t="s">
        <v>199</v>
      </c>
      <c r="K12" s="155">
        <v>1</v>
      </c>
    </row>
    <row r="13" s="53" customFormat="1" ht="52" customHeight="1" spans="1:11">
      <c r="A13" s="58"/>
      <c r="B13" s="28"/>
      <c r="C13" s="30"/>
      <c r="D13" s="30"/>
      <c r="E13" s="32"/>
      <c r="F13" s="32" t="s">
        <v>103</v>
      </c>
      <c r="G13" s="32" t="s">
        <v>725</v>
      </c>
      <c r="H13" s="32" t="s">
        <v>5433</v>
      </c>
      <c r="I13" s="32" t="s">
        <v>106</v>
      </c>
      <c r="J13" s="32" t="s">
        <v>199</v>
      </c>
      <c r="K13" s="32" t="s">
        <v>5434</v>
      </c>
    </row>
    <row r="14" s="53" customFormat="1" ht="52" customHeight="1" spans="1:11">
      <c r="A14" s="58"/>
      <c r="B14" s="28"/>
      <c r="C14" s="30"/>
      <c r="D14" s="30"/>
      <c r="E14" s="32"/>
      <c r="F14" s="32" t="s">
        <v>117</v>
      </c>
      <c r="G14" s="32" t="s">
        <v>181</v>
      </c>
      <c r="H14" s="32" t="s">
        <v>5435</v>
      </c>
      <c r="I14" s="32" t="s">
        <v>274</v>
      </c>
      <c r="J14" s="32" t="s">
        <v>112</v>
      </c>
      <c r="K14" s="155">
        <v>0.96</v>
      </c>
    </row>
    <row r="15" s="53" customFormat="1" ht="52" customHeight="1" spans="1:11">
      <c r="A15" s="58">
        <v>2</v>
      </c>
      <c r="B15" s="36" t="s">
        <v>5436</v>
      </c>
      <c r="C15" s="29" t="s">
        <v>5437</v>
      </c>
      <c r="D15" s="29" t="s">
        <v>5438</v>
      </c>
      <c r="E15" s="29" t="s">
        <v>5439</v>
      </c>
      <c r="F15" s="32" t="s">
        <v>109</v>
      </c>
      <c r="G15" s="32" t="s">
        <v>110</v>
      </c>
      <c r="H15" s="32" t="s">
        <v>5440</v>
      </c>
      <c r="I15" s="32" t="s">
        <v>106</v>
      </c>
      <c r="J15" s="32" t="s">
        <v>112</v>
      </c>
      <c r="K15" s="32" t="s">
        <v>2009</v>
      </c>
    </row>
    <row r="16" s="53" customFormat="1" ht="52" customHeight="1" spans="1:11">
      <c r="A16" s="58"/>
      <c r="B16" s="28"/>
      <c r="C16" s="30"/>
      <c r="D16" s="30"/>
      <c r="E16" s="30"/>
      <c r="F16" s="32" t="s">
        <v>109</v>
      </c>
      <c r="G16" s="32" t="s">
        <v>115</v>
      </c>
      <c r="H16" s="32" t="s">
        <v>5432</v>
      </c>
      <c r="I16" s="32" t="s">
        <v>106</v>
      </c>
      <c r="J16" s="32" t="s">
        <v>199</v>
      </c>
      <c r="K16" s="155">
        <v>1</v>
      </c>
    </row>
    <row r="17" s="53" customFormat="1" ht="52" customHeight="1" spans="1:11">
      <c r="A17" s="58"/>
      <c r="B17" s="28"/>
      <c r="C17" s="30"/>
      <c r="D17" s="30"/>
      <c r="E17" s="30"/>
      <c r="F17" s="32" t="s">
        <v>103</v>
      </c>
      <c r="G17" s="32" t="s">
        <v>725</v>
      </c>
      <c r="H17" s="32" t="s">
        <v>5441</v>
      </c>
      <c r="I17" s="32" t="s">
        <v>106</v>
      </c>
      <c r="J17" s="32" t="s">
        <v>112</v>
      </c>
      <c r="K17" s="32" t="s">
        <v>1277</v>
      </c>
    </row>
    <row r="18" s="53" customFormat="1" ht="47" customHeight="1" spans="1:11">
      <c r="A18" s="58"/>
      <c r="B18" s="28"/>
      <c r="C18" s="30"/>
      <c r="D18" s="30"/>
      <c r="E18" s="30"/>
      <c r="F18" s="32" t="s">
        <v>117</v>
      </c>
      <c r="G18" s="32" t="s">
        <v>181</v>
      </c>
      <c r="H18" s="32" t="s">
        <v>5442</v>
      </c>
      <c r="I18" s="32" t="s">
        <v>274</v>
      </c>
      <c r="J18" s="32" t="s">
        <v>112</v>
      </c>
      <c r="K18" s="155">
        <v>0.9</v>
      </c>
    </row>
    <row r="19" s="53" customFormat="1" ht="52" hidden="1" customHeight="1" spans="1:11">
      <c r="A19" s="58"/>
      <c r="B19" s="34"/>
      <c r="C19" s="35"/>
      <c r="D19" s="35"/>
      <c r="E19" s="35"/>
      <c r="F19" s="32"/>
      <c r="G19" s="32"/>
      <c r="H19" s="32"/>
      <c r="I19" s="32" t="s">
        <v>106</v>
      </c>
      <c r="J19" s="32"/>
      <c r="K19" s="32"/>
    </row>
    <row r="20" s="53" customFormat="1" ht="52" customHeight="1" spans="1:11">
      <c r="A20" s="58">
        <v>3</v>
      </c>
      <c r="B20" s="46" t="s">
        <v>5443</v>
      </c>
      <c r="C20" s="32" t="s">
        <v>5444</v>
      </c>
      <c r="D20" s="32" t="s">
        <v>5445</v>
      </c>
      <c r="E20" s="32" t="s">
        <v>324</v>
      </c>
      <c r="F20" s="32" t="s">
        <v>109</v>
      </c>
      <c r="G20" s="32" t="s">
        <v>110</v>
      </c>
      <c r="H20" s="32" t="s">
        <v>228</v>
      </c>
      <c r="I20" s="32" t="s">
        <v>106</v>
      </c>
      <c r="J20" s="32" t="s">
        <v>199</v>
      </c>
      <c r="K20" s="32">
        <v>1</v>
      </c>
    </row>
    <row r="21" s="53" customFormat="1" ht="52" customHeight="1" spans="1:11">
      <c r="A21" s="58"/>
      <c r="B21" s="46"/>
      <c r="C21" s="32"/>
      <c r="D21" s="32"/>
      <c r="E21" s="32"/>
      <c r="F21" s="32" t="s">
        <v>109</v>
      </c>
      <c r="G21" s="32" t="s">
        <v>113</v>
      </c>
      <c r="H21" s="32" t="s">
        <v>5446</v>
      </c>
      <c r="I21" s="32" t="s">
        <v>106</v>
      </c>
      <c r="J21" s="32" t="s">
        <v>112</v>
      </c>
      <c r="K21" s="155">
        <v>1</v>
      </c>
    </row>
    <row r="22" s="53" customFormat="1" ht="52" customHeight="1" spans="1:11">
      <c r="A22" s="58"/>
      <c r="B22" s="46"/>
      <c r="C22" s="32"/>
      <c r="D22" s="32"/>
      <c r="E22" s="32"/>
      <c r="F22" s="32" t="s">
        <v>103</v>
      </c>
      <c r="G22" s="32" t="s">
        <v>725</v>
      </c>
      <c r="H22" s="32" t="s">
        <v>5447</v>
      </c>
      <c r="I22" s="32" t="s">
        <v>106</v>
      </c>
      <c r="J22" s="32" t="s">
        <v>112</v>
      </c>
      <c r="K22" s="32" t="s">
        <v>236</v>
      </c>
    </row>
    <row r="23" s="53" customFormat="1" ht="52" customHeight="1" spans="1:11">
      <c r="A23" s="58"/>
      <c r="B23" s="46"/>
      <c r="C23" s="32"/>
      <c r="D23" s="32"/>
      <c r="E23" s="32"/>
      <c r="F23" s="32" t="s">
        <v>117</v>
      </c>
      <c r="G23" s="32" t="s">
        <v>181</v>
      </c>
      <c r="H23" s="32" t="s">
        <v>5448</v>
      </c>
      <c r="I23" s="32" t="s">
        <v>274</v>
      </c>
      <c r="J23" s="32" t="s">
        <v>112</v>
      </c>
      <c r="K23" s="155">
        <v>0.9</v>
      </c>
    </row>
    <row r="24" s="53" customFormat="1" ht="52" customHeight="1" spans="1:11">
      <c r="A24" s="58">
        <v>4</v>
      </c>
      <c r="B24" s="46" t="s">
        <v>5449</v>
      </c>
      <c r="C24" s="32" t="s">
        <v>5450</v>
      </c>
      <c r="D24" s="32" t="s">
        <v>5451</v>
      </c>
      <c r="E24" s="32" t="s">
        <v>552</v>
      </c>
      <c r="F24" s="32" t="s">
        <v>109</v>
      </c>
      <c r="G24" s="32" t="s">
        <v>110</v>
      </c>
      <c r="H24" s="32" t="s">
        <v>228</v>
      </c>
      <c r="I24" s="32" t="s">
        <v>106</v>
      </c>
      <c r="J24" s="32" t="s">
        <v>199</v>
      </c>
      <c r="K24" s="32">
        <v>1</v>
      </c>
    </row>
    <row r="25" s="53" customFormat="1" ht="52" customHeight="1" spans="1:11">
      <c r="A25" s="58"/>
      <c r="B25" s="46"/>
      <c r="C25" s="32"/>
      <c r="D25" s="32"/>
      <c r="E25" s="32"/>
      <c r="F25" s="32" t="s">
        <v>109</v>
      </c>
      <c r="G25" s="32" t="s">
        <v>113</v>
      </c>
      <c r="H25" s="32" t="s">
        <v>239</v>
      </c>
      <c r="I25" s="32" t="s">
        <v>106</v>
      </c>
      <c r="J25" s="32" t="s">
        <v>199</v>
      </c>
      <c r="K25" s="155">
        <v>1</v>
      </c>
    </row>
    <row r="26" s="53" customFormat="1" ht="52" customHeight="1" spans="1:11">
      <c r="A26" s="58"/>
      <c r="B26" s="46"/>
      <c r="C26" s="32"/>
      <c r="D26" s="32"/>
      <c r="E26" s="32"/>
      <c r="F26" s="32" t="s">
        <v>103</v>
      </c>
      <c r="G26" s="32" t="s">
        <v>725</v>
      </c>
      <c r="H26" s="32" t="s">
        <v>5452</v>
      </c>
      <c r="I26" s="32" t="s">
        <v>106</v>
      </c>
      <c r="J26" s="32" t="s">
        <v>112</v>
      </c>
      <c r="K26" s="32" t="s">
        <v>3344</v>
      </c>
    </row>
    <row r="27" s="53" customFormat="1" ht="52" customHeight="1" spans="1:11">
      <c r="A27" s="152"/>
      <c r="B27" s="153"/>
      <c r="C27" s="154"/>
      <c r="D27" s="154"/>
      <c r="E27" s="154"/>
      <c r="F27" s="154" t="s">
        <v>117</v>
      </c>
      <c r="G27" s="32" t="s">
        <v>181</v>
      </c>
      <c r="H27" s="32" t="s">
        <v>5453</v>
      </c>
      <c r="I27" s="32" t="s">
        <v>274</v>
      </c>
      <c r="J27" s="32" t="s">
        <v>112</v>
      </c>
      <c r="K27" s="155">
        <v>0.9</v>
      </c>
    </row>
  </sheetData>
  <mergeCells count="4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9"/>
    <mergeCell ref="A20:A23"/>
    <mergeCell ref="A24:A27"/>
    <mergeCell ref="B9:B10"/>
    <mergeCell ref="B11:B14"/>
    <mergeCell ref="B15:B19"/>
    <mergeCell ref="B20:B23"/>
    <mergeCell ref="B24:B27"/>
    <mergeCell ref="C9:C10"/>
    <mergeCell ref="C11:C14"/>
    <mergeCell ref="C15:C19"/>
    <mergeCell ref="C20:C23"/>
    <mergeCell ref="C24:C27"/>
    <mergeCell ref="D9:D10"/>
    <mergeCell ref="D11:D14"/>
    <mergeCell ref="D15:D19"/>
    <mergeCell ref="D20:D23"/>
    <mergeCell ref="D24:D27"/>
    <mergeCell ref="E9:E10"/>
    <mergeCell ref="E11:E14"/>
    <mergeCell ref="E15:E19"/>
    <mergeCell ref="E20:E23"/>
    <mergeCell ref="E24:E27"/>
    <mergeCell ref="I9:I10"/>
    <mergeCell ref="J9:J10"/>
    <mergeCell ref="K9:K10"/>
  </mergeCells>
  <pageMargins left="0.75" right="0.75" top="1" bottom="1" header="0.5" footer="0.5"/>
  <pageSetup paperSize="9" scale="71"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3"/>
  <sheetViews>
    <sheetView zoomScale="55" zoomScaleNormal="55" workbookViewId="0">
      <selection activeCell="F34" sqref="$A34:$XFD34"/>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5454</v>
      </c>
      <c r="C3" s="80"/>
      <c r="D3" s="80"/>
      <c r="E3" s="80"/>
      <c r="F3" s="10" t="s">
        <v>75</v>
      </c>
      <c r="G3" s="11" t="s">
        <v>5454</v>
      </c>
      <c r="H3" s="11"/>
      <c r="I3" s="11"/>
      <c r="J3" s="11"/>
      <c r="K3" s="39"/>
    </row>
    <row r="4" s="2" customFormat="1" ht="69" customHeight="1" spans="1:11">
      <c r="A4" s="8" t="s">
        <v>76</v>
      </c>
      <c r="B4" s="10" t="s">
        <v>77</v>
      </c>
      <c r="C4" s="12">
        <v>11</v>
      </c>
      <c r="D4" s="13"/>
      <c r="E4" s="14"/>
      <c r="F4" s="10" t="s">
        <v>78</v>
      </c>
      <c r="G4" s="11">
        <v>1</v>
      </c>
      <c r="H4" s="11"/>
      <c r="I4" s="11"/>
      <c r="J4" s="11"/>
      <c r="K4" s="39"/>
    </row>
    <row r="5" s="2" customFormat="1" ht="67" customHeight="1" spans="1:11">
      <c r="A5" s="8" t="s">
        <v>79</v>
      </c>
      <c r="B5" s="8" t="s">
        <v>80</v>
      </c>
      <c r="C5" s="8" t="s">
        <v>5455</v>
      </c>
      <c r="D5" s="8"/>
      <c r="E5" s="8"/>
      <c r="F5" s="8" t="s">
        <v>82</v>
      </c>
      <c r="G5" s="16" t="s">
        <v>5455</v>
      </c>
      <c r="H5" s="16"/>
      <c r="I5" s="16"/>
      <c r="J5" s="16"/>
      <c r="K5" s="41"/>
    </row>
    <row r="6" s="2" customFormat="1" ht="67" customHeight="1" spans="1:11">
      <c r="A6" s="8"/>
      <c r="B6" s="8" t="s">
        <v>83</v>
      </c>
      <c r="C6" s="17">
        <v>314.65</v>
      </c>
      <c r="D6" s="17"/>
      <c r="E6" s="17"/>
      <c r="F6" s="8" t="s">
        <v>84</v>
      </c>
      <c r="G6" s="18">
        <v>458.73</v>
      </c>
      <c r="H6" s="18"/>
      <c r="I6" s="18"/>
      <c r="J6" s="18"/>
      <c r="K6" s="42"/>
    </row>
    <row r="7" s="2" customFormat="1" ht="67" customHeight="1" spans="1:11">
      <c r="A7" s="19"/>
      <c r="B7" s="20" t="s">
        <v>85</v>
      </c>
      <c r="C7" s="17">
        <v>144.08</v>
      </c>
      <c r="D7" s="17"/>
      <c r="E7" s="17"/>
      <c r="F7" s="8" t="s">
        <v>86</v>
      </c>
      <c r="G7" s="16"/>
      <c r="H7" s="16"/>
      <c r="I7" s="16"/>
      <c r="J7" s="16"/>
      <c r="K7" s="41"/>
    </row>
    <row r="8" s="3" customFormat="1" ht="189" customHeight="1" spans="1:11">
      <c r="A8" s="21" t="s">
        <v>87</v>
      </c>
      <c r="B8" s="67" t="s">
        <v>5456</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195" customHeight="1" spans="1:11">
      <c r="A11" s="8">
        <v>1</v>
      </c>
      <c r="B11" s="46" t="s">
        <v>5457</v>
      </c>
      <c r="C11" s="32" t="s">
        <v>5458</v>
      </c>
      <c r="D11" s="32" t="s">
        <v>5459</v>
      </c>
      <c r="E11" s="32" t="s">
        <v>5460</v>
      </c>
      <c r="F11" s="147" t="s">
        <v>103</v>
      </c>
      <c r="G11" s="33" t="s">
        <v>104</v>
      </c>
      <c r="H11" s="33" t="s">
        <v>5461</v>
      </c>
      <c r="I11" s="33" t="s">
        <v>106</v>
      </c>
      <c r="J11" s="149" t="s">
        <v>199</v>
      </c>
      <c r="K11" s="150" t="s">
        <v>5462</v>
      </c>
    </row>
    <row r="12" s="3" customFormat="1" ht="195" customHeight="1" spans="1:11">
      <c r="A12" s="8"/>
      <c r="B12" s="46"/>
      <c r="C12" s="32"/>
      <c r="D12" s="32"/>
      <c r="E12" s="32"/>
      <c r="F12" s="147" t="s">
        <v>109</v>
      </c>
      <c r="G12" s="33" t="s">
        <v>113</v>
      </c>
      <c r="H12" s="33" t="s">
        <v>5463</v>
      </c>
      <c r="I12" s="33" t="s">
        <v>106</v>
      </c>
      <c r="J12" s="33" t="s">
        <v>741</v>
      </c>
      <c r="K12" s="47">
        <v>0.6</v>
      </c>
    </row>
    <row r="13" s="3" customFormat="1" ht="195" customHeight="1" spans="1:11">
      <c r="A13" s="8"/>
      <c r="B13" s="46"/>
      <c r="C13" s="32"/>
      <c r="D13" s="32"/>
      <c r="E13" s="32"/>
      <c r="F13" s="147" t="s">
        <v>109</v>
      </c>
      <c r="G13" s="33" t="s">
        <v>110</v>
      </c>
      <c r="H13" s="33" t="s">
        <v>5464</v>
      </c>
      <c r="I13" s="33" t="s">
        <v>106</v>
      </c>
      <c r="J13" s="33" t="s">
        <v>741</v>
      </c>
      <c r="K13" s="47">
        <v>0.8</v>
      </c>
    </row>
    <row r="14" s="3" customFormat="1" ht="195" customHeight="1" spans="1:11">
      <c r="A14" s="8"/>
      <c r="B14" s="46"/>
      <c r="C14" s="32"/>
      <c r="D14" s="32"/>
      <c r="E14" s="32"/>
      <c r="F14" s="147" t="s">
        <v>321</v>
      </c>
      <c r="G14" s="33" t="s">
        <v>322</v>
      </c>
      <c r="H14" s="33" t="s">
        <v>323</v>
      </c>
      <c r="I14" s="33" t="s">
        <v>106</v>
      </c>
      <c r="J14" s="47" t="s">
        <v>741</v>
      </c>
      <c r="K14" s="47">
        <v>0.95</v>
      </c>
    </row>
    <row r="15" s="3" customFormat="1" ht="195" customHeight="1" spans="1:11">
      <c r="A15" s="8"/>
      <c r="B15" s="46"/>
      <c r="C15" s="32"/>
      <c r="D15" s="32"/>
      <c r="E15" s="32"/>
      <c r="F15" s="147" t="s">
        <v>117</v>
      </c>
      <c r="G15" s="33" t="s">
        <v>5465</v>
      </c>
      <c r="H15" s="33" t="s">
        <v>5466</v>
      </c>
      <c r="I15" s="33" t="s">
        <v>106</v>
      </c>
      <c r="J15" s="149" t="s">
        <v>2720</v>
      </c>
      <c r="K15" s="149" t="s">
        <v>2720</v>
      </c>
    </row>
    <row r="16" s="3" customFormat="1" ht="199" customHeight="1" spans="1:11">
      <c r="A16" s="8">
        <v>2</v>
      </c>
      <c r="B16" s="46" t="s">
        <v>5467</v>
      </c>
      <c r="C16" s="32" t="s">
        <v>5468</v>
      </c>
      <c r="D16" s="32" t="s">
        <v>5469</v>
      </c>
      <c r="E16" s="32" t="s">
        <v>564</v>
      </c>
      <c r="F16" s="147" t="s">
        <v>109</v>
      </c>
      <c r="G16" s="148" t="s">
        <v>110</v>
      </c>
      <c r="H16" s="33" t="s">
        <v>2000</v>
      </c>
      <c r="I16" s="33" t="s">
        <v>106</v>
      </c>
      <c r="J16" s="47" t="s">
        <v>741</v>
      </c>
      <c r="K16" s="151" t="s">
        <v>3680</v>
      </c>
    </row>
    <row r="17" s="3" customFormat="1" ht="199" customHeight="1" spans="1:11">
      <c r="A17" s="8"/>
      <c r="B17" s="46"/>
      <c r="C17" s="32"/>
      <c r="D17" s="32"/>
      <c r="E17" s="32"/>
      <c r="F17" s="147" t="s">
        <v>109</v>
      </c>
      <c r="G17" s="147" t="s">
        <v>113</v>
      </c>
      <c r="H17" s="33" t="s">
        <v>239</v>
      </c>
      <c r="I17" s="33" t="s">
        <v>106</v>
      </c>
      <c r="J17" s="149" t="s">
        <v>199</v>
      </c>
      <c r="K17" s="151">
        <v>1</v>
      </c>
    </row>
    <row r="18" s="3" customFormat="1" ht="199" customHeight="1" spans="1:11">
      <c r="A18" s="8"/>
      <c r="B18" s="46"/>
      <c r="C18" s="32"/>
      <c r="D18" s="32"/>
      <c r="E18" s="32"/>
      <c r="F18" s="147" t="s">
        <v>321</v>
      </c>
      <c r="G18" s="33" t="s">
        <v>322</v>
      </c>
      <c r="H18" s="33" t="s">
        <v>1694</v>
      </c>
      <c r="I18" s="33" t="s">
        <v>106</v>
      </c>
      <c r="J18" s="47" t="s">
        <v>741</v>
      </c>
      <c r="K18" s="151">
        <v>0.95</v>
      </c>
    </row>
    <row r="19" s="3" customFormat="1" ht="150" customHeight="1" spans="1:11">
      <c r="A19" s="8"/>
      <c r="B19" s="46"/>
      <c r="C19" s="32"/>
      <c r="D19" s="32"/>
      <c r="E19" s="32"/>
      <c r="F19" s="147" t="s">
        <v>103</v>
      </c>
      <c r="G19" s="33" t="s">
        <v>104</v>
      </c>
      <c r="H19" s="33" t="s">
        <v>5470</v>
      </c>
      <c r="I19" s="33" t="s">
        <v>106</v>
      </c>
      <c r="J19" s="47" t="s">
        <v>741</v>
      </c>
      <c r="K19" s="148" t="s">
        <v>353</v>
      </c>
    </row>
    <row r="20" s="3" customFormat="1" ht="148" customHeight="1" spans="1:11">
      <c r="A20" s="8">
        <v>3</v>
      </c>
      <c r="B20" s="46" t="s">
        <v>5471</v>
      </c>
      <c r="C20" s="32" t="s">
        <v>5472</v>
      </c>
      <c r="D20" s="32" t="s">
        <v>5473</v>
      </c>
      <c r="E20" s="32" t="s">
        <v>564</v>
      </c>
      <c r="F20" s="147" t="s">
        <v>109</v>
      </c>
      <c r="G20" s="33" t="s">
        <v>110</v>
      </c>
      <c r="H20" s="33" t="s">
        <v>2000</v>
      </c>
      <c r="I20" s="33" t="s">
        <v>106</v>
      </c>
      <c r="J20" s="47" t="s">
        <v>741</v>
      </c>
      <c r="K20" s="148" t="s">
        <v>3680</v>
      </c>
    </row>
    <row r="21" s="3" customFormat="1" ht="148" customHeight="1" spans="1:11">
      <c r="A21" s="8"/>
      <c r="B21" s="46"/>
      <c r="C21" s="32"/>
      <c r="D21" s="32"/>
      <c r="E21" s="32"/>
      <c r="F21" s="33" t="s">
        <v>109</v>
      </c>
      <c r="G21" s="33" t="s">
        <v>113</v>
      </c>
      <c r="H21" s="33" t="s">
        <v>5474</v>
      </c>
      <c r="I21" s="33" t="s">
        <v>106</v>
      </c>
      <c r="J21" s="149" t="s">
        <v>199</v>
      </c>
      <c r="K21" s="151">
        <v>1</v>
      </c>
    </row>
    <row r="22" s="3" customFormat="1" ht="148" customHeight="1" spans="1:11">
      <c r="A22" s="8"/>
      <c r="B22" s="46"/>
      <c r="C22" s="32"/>
      <c r="D22" s="32"/>
      <c r="E22" s="32"/>
      <c r="F22" s="147" t="s">
        <v>321</v>
      </c>
      <c r="G22" s="33" t="s">
        <v>322</v>
      </c>
      <c r="H22" s="33" t="s">
        <v>323</v>
      </c>
      <c r="I22" s="33" t="s">
        <v>106</v>
      </c>
      <c r="J22" s="47" t="s">
        <v>741</v>
      </c>
      <c r="K22" s="151">
        <v>0.95</v>
      </c>
    </row>
    <row r="23" s="3" customFormat="1" ht="52" customHeight="1" spans="1:11">
      <c r="A23" s="8">
        <v>4</v>
      </c>
      <c r="B23" s="46" t="s">
        <v>5475</v>
      </c>
      <c r="C23" s="32" t="s">
        <v>5476</v>
      </c>
      <c r="D23" s="71" t="s">
        <v>5477</v>
      </c>
      <c r="E23" s="32" t="s">
        <v>324</v>
      </c>
      <c r="F23" s="147" t="s">
        <v>109</v>
      </c>
      <c r="G23" s="33" t="s">
        <v>110</v>
      </c>
      <c r="H23" s="33" t="s">
        <v>5478</v>
      </c>
      <c r="I23" s="33" t="s">
        <v>106</v>
      </c>
      <c r="J23" s="47" t="s">
        <v>174</v>
      </c>
      <c r="K23" s="148" t="s">
        <v>5479</v>
      </c>
    </row>
    <row r="24" s="3" customFormat="1" ht="52" customHeight="1" spans="1:11">
      <c r="A24" s="8"/>
      <c r="B24" s="46"/>
      <c r="C24" s="32"/>
      <c r="D24" s="71"/>
      <c r="E24" s="32"/>
      <c r="F24" s="148" t="s">
        <v>109</v>
      </c>
      <c r="G24" s="33" t="s">
        <v>110</v>
      </c>
      <c r="H24" s="148" t="s">
        <v>228</v>
      </c>
      <c r="I24" s="148" t="s">
        <v>106</v>
      </c>
      <c r="J24" s="47" t="s">
        <v>174</v>
      </c>
      <c r="K24" s="148" t="s">
        <v>1269</v>
      </c>
    </row>
    <row r="25" s="3" customFormat="1" ht="52" customHeight="1" spans="1:11">
      <c r="A25" s="8"/>
      <c r="B25" s="46"/>
      <c r="C25" s="32"/>
      <c r="D25" s="71"/>
      <c r="E25" s="32"/>
      <c r="F25" s="147" t="s">
        <v>109</v>
      </c>
      <c r="G25" s="33" t="s">
        <v>113</v>
      </c>
      <c r="H25" s="33" t="s">
        <v>5480</v>
      </c>
      <c r="I25" s="33" t="s">
        <v>106</v>
      </c>
      <c r="J25" s="47" t="s">
        <v>741</v>
      </c>
      <c r="K25" s="151">
        <v>0.9</v>
      </c>
    </row>
    <row r="26" s="3" customFormat="1" ht="52" customHeight="1" spans="1:11">
      <c r="A26" s="8"/>
      <c r="B26" s="46"/>
      <c r="C26" s="32"/>
      <c r="D26" s="71"/>
      <c r="E26" s="32"/>
      <c r="F26" s="147" t="s">
        <v>321</v>
      </c>
      <c r="G26" s="33" t="s">
        <v>322</v>
      </c>
      <c r="H26" s="33" t="s">
        <v>5481</v>
      </c>
      <c r="I26" s="33" t="s">
        <v>106</v>
      </c>
      <c r="J26" s="47" t="s">
        <v>741</v>
      </c>
      <c r="K26" s="151">
        <v>0.95</v>
      </c>
    </row>
    <row r="27" s="3" customFormat="1" ht="108" customHeight="1" spans="1:11">
      <c r="A27" s="8">
        <v>5</v>
      </c>
      <c r="B27" s="46" t="s">
        <v>5482</v>
      </c>
      <c r="C27" s="32" t="s">
        <v>5483</v>
      </c>
      <c r="D27" s="32" t="s">
        <v>5484</v>
      </c>
      <c r="E27" s="32" t="s">
        <v>5326</v>
      </c>
      <c r="F27" s="147" t="s">
        <v>109</v>
      </c>
      <c r="G27" s="33" t="s">
        <v>110</v>
      </c>
      <c r="H27" s="33" t="s">
        <v>2000</v>
      </c>
      <c r="I27" s="33" t="s">
        <v>106</v>
      </c>
      <c r="J27" s="47" t="s">
        <v>741</v>
      </c>
      <c r="K27" s="148" t="s">
        <v>536</v>
      </c>
    </row>
    <row r="28" s="3" customFormat="1" ht="108" customHeight="1" spans="1:11">
      <c r="A28" s="8"/>
      <c r="B28" s="46"/>
      <c r="C28" s="32"/>
      <c r="D28" s="32"/>
      <c r="E28" s="32"/>
      <c r="F28" s="33" t="s">
        <v>109</v>
      </c>
      <c r="G28" s="33" t="s">
        <v>113</v>
      </c>
      <c r="H28" s="33" t="s">
        <v>5485</v>
      </c>
      <c r="I28" s="33" t="s">
        <v>106</v>
      </c>
      <c r="J28" s="149" t="s">
        <v>199</v>
      </c>
      <c r="K28" s="151">
        <v>1</v>
      </c>
    </row>
    <row r="29" s="3" customFormat="1" ht="108" customHeight="1" spans="1:11">
      <c r="A29" s="8"/>
      <c r="B29" s="46"/>
      <c r="C29" s="32"/>
      <c r="D29" s="32"/>
      <c r="E29" s="32"/>
      <c r="F29" s="33" t="s">
        <v>117</v>
      </c>
      <c r="G29" s="33" t="s">
        <v>181</v>
      </c>
      <c r="H29" s="33" t="s">
        <v>5486</v>
      </c>
      <c r="I29" s="33" t="s">
        <v>106</v>
      </c>
      <c r="J29" s="47" t="s">
        <v>741</v>
      </c>
      <c r="K29" s="148" t="s">
        <v>227</v>
      </c>
    </row>
    <row r="30" s="3" customFormat="1" ht="108" customHeight="1" spans="1:11">
      <c r="A30" s="8"/>
      <c r="B30" s="46"/>
      <c r="C30" s="32"/>
      <c r="D30" s="32"/>
      <c r="E30" s="32"/>
      <c r="F30" s="147" t="s">
        <v>321</v>
      </c>
      <c r="G30" s="33" t="s">
        <v>322</v>
      </c>
      <c r="H30" s="33" t="s">
        <v>323</v>
      </c>
      <c r="I30" s="33" t="s">
        <v>106</v>
      </c>
      <c r="J30" s="47" t="s">
        <v>741</v>
      </c>
      <c r="K30" s="151">
        <v>0.95</v>
      </c>
    </row>
    <row r="31" s="3" customFormat="1" ht="110" customHeight="1" spans="1:11">
      <c r="A31" s="8">
        <v>6</v>
      </c>
      <c r="B31" s="46" t="s">
        <v>5487</v>
      </c>
      <c r="C31" s="32" t="s">
        <v>5488</v>
      </c>
      <c r="D31" s="32" t="s">
        <v>5489</v>
      </c>
      <c r="E31" s="32" t="s">
        <v>753</v>
      </c>
      <c r="F31" s="147" t="s">
        <v>109</v>
      </c>
      <c r="G31" s="33" t="s">
        <v>110</v>
      </c>
      <c r="H31" s="33" t="s">
        <v>5490</v>
      </c>
      <c r="I31" s="33" t="s">
        <v>106</v>
      </c>
      <c r="J31" s="47" t="s">
        <v>741</v>
      </c>
      <c r="K31" s="148" t="s">
        <v>456</v>
      </c>
    </row>
    <row r="32" s="3" customFormat="1" ht="110" customHeight="1" spans="1:11">
      <c r="A32" s="8"/>
      <c r="B32" s="46"/>
      <c r="C32" s="32"/>
      <c r="D32" s="32"/>
      <c r="E32" s="32"/>
      <c r="F32" s="33" t="s">
        <v>109</v>
      </c>
      <c r="G32" s="33" t="s">
        <v>113</v>
      </c>
      <c r="H32" s="33" t="s">
        <v>5491</v>
      </c>
      <c r="I32" s="33" t="s">
        <v>106</v>
      </c>
      <c r="J32" s="149" t="s">
        <v>199</v>
      </c>
      <c r="K32" s="151">
        <v>1</v>
      </c>
    </row>
    <row r="33" s="3" customFormat="1" ht="110" customHeight="1" spans="1:11">
      <c r="A33" s="8"/>
      <c r="B33" s="46"/>
      <c r="C33" s="32"/>
      <c r="D33" s="32"/>
      <c r="E33" s="32"/>
      <c r="F33" s="147" t="s">
        <v>103</v>
      </c>
      <c r="G33" s="33" t="s">
        <v>104</v>
      </c>
      <c r="H33" s="33" t="s">
        <v>5492</v>
      </c>
      <c r="I33" s="33" t="s">
        <v>106</v>
      </c>
      <c r="J33" s="47" t="s">
        <v>174</v>
      </c>
      <c r="K33" s="148" t="s">
        <v>5493</v>
      </c>
    </row>
  </sheetData>
  <mergeCells count="5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9"/>
    <mergeCell ref="A20:A22"/>
    <mergeCell ref="A23:A26"/>
    <mergeCell ref="A27:A30"/>
    <mergeCell ref="A31:A33"/>
    <mergeCell ref="B9:B10"/>
    <mergeCell ref="B11:B15"/>
    <mergeCell ref="B16:B19"/>
    <mergeCell ref="B20:B22"/>
    <mergeCell ref="B23:B26"/>
    <mergeCell ref="B27:B30"/>
    <mergeCell ref="B31:B33"/>
    <mergeCell ref="C9:C10"/>
    <mergeCell ref="C11:C15"/>
    <mergeCell ref="C16:C19"/>
    <mergeCell ref="C20:C22"/>
    <mergeCell ref="C23:C26"/>
    <mergeCell ref="C27:C30"/>
    <mergeCell ref="C31:C33"/>
    <mergeCell ref="D9:D10"/>
    <mergeCell ref="D11:D15"/>
    <mergeCell ref="D16:D19"/>
    <mergeCell ref="D20:D22"/>
    <mergeCell ref="D23:D26"/>
    <mergeCell ref="D27:D30"/>
    <mergeCell ref="D31:D33"/>
    <mergeCell ref="E9:E10"/>
    <mergeCell ref="E11:E15"/>
    <mergeCell ref="E16:E19"/>
    <mergeCell ref="E20:E22"/>
    <mergeCell ref="E23:E26"/>
    <mergeCell ref="E27:E30"/>
    <mergeCell ref="E31:E33"/>
    <mergeCell ref="I9:I10"/>
    <mergeCell ref="J9:J10"/>
    <mergeCell ref="K9:K10"/>
  </mergeCells>
  <pageMargins left="0.75" right="0.75" top="1" bottom="1" header="0.5" footer="0.5"/>
  <pageSetup paperSize="9" scale="64" fitToHeight="0"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55" zoomScaleNormal="55" topLeftCell="A3" workbookViewId="0">
      <selection activeCell="B8" sqref="B8:K8"/>
    </sheetView>
  </sheetViews>
  <sheetFormatPr defaultColWidth="9" defaultRowHeight="16.5"/>
  <cols>
    <col min="1" max="1" width="12.175" style="52" customWidth="1"/>
    <col min="2" max="2" width="22.725"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5494</v>
      </c>
      <c r="C3" s="59"/>
      <c r="D3" s="59"/>
      <c r="E3" s="59"/>
      <c r="F3" s="59" t="s">
        <v>75</v>
      </c>
      <c r="G3" s="60" t="s">
        <v>5495</v>
      </c>
      <c r="H3" s="60"/>
      <c r="I3" s="60"/>
      <c r="J3" s="60"/>
      <c r="K3" s="73"/>
    </row>
    <row r="4" s="2" customFormat="1" ht="69" customHeight="1" spans="1:11">
      <c r="A4" s="58" t="s">
        <v>76</v>
      </c>
      <c r="B4" s="59" t="s">
        <v>77</v>
      </c>
      <c r="C4" s="61">
        <v>34</v>
      </c>
      <c r="D4" s="62"/>
      <c r="E4" s="63"/>
      <c r="F4" s="59" t="s">
        <v>78</v>
      </c>
      <c r="G4" s="60">
        <v>1</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v>646.76</v>
      </c>
      <c r="D6" s="38"/>
      <c r="E6" s="38"/>
      <c r="F6" s="58" t="s">
        <v>84</v>
      </c>
      <c r="G6" s="64">
        <v>780.76</v>
      </c>
      <c r="H6" s="64"/>
      <c r="I6" s="64"/>
      <c r="J6" s="64"/>
      <c r="K6" s="74"/>
    </row>
    <row r="7" s="2" customFormat="1" ht="67" customHeight="1" spans="1:11">
      <c r="A7" s="66"/>
      <c r="B7" s="20" t="s">
        <v>85</v>
      </c>
      <c r="C7" s="38">
        <v>134</v>
      </c>
      <c r="D7" s="38"/>
      <c r="E7" s="38"/>
      <c r="F7" s="58" t="s">
        <v>86</v>
      </c>
      <c r="G7" s="64">
        <v>0</v>
      </c>
      <c r="H7" s="64"/>
      <c r="I7" s="64"/>
      <c r="J7" s="64"/>
      <c r="K7" s="74"/>
    </row>
    <row r="8" s="53" customFormat="1" ht="195" customHeight="1" spans="1:11">
      <c r="A8" s="21" t="s">
        <v>87</v>
      </c>
      <c r="B8" s="101" t="s">
        <v>5496</v>
      </c>
      <c r="C8" s="145"/>
      <c r="D8" s="145"/>
      <c r="E8" s="145"/>
      <c r="F8" s="145"/>
      <c r="G8" s="145"/>
      <c r="H8" s="145"/>
      <c r="I8" s="145"/>
      <c r="J8" s="145"/>
      <c r="K8" s="14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144" customFormat="1" ht="52" customHeight="1" spans="1:11">
      <c r="A11" s="38">
        <v>1</v>
      </c>
      <c r="B11" s="46" t="s">
        <v>5497</v>
      </c>
      <c r="C11" s="32" t="s">
        <v>5498</v>
      </c>
      <c r="D11" s="32" t="s">
        <v>5499</v>
      </c>
      <c r="E11" s="32" t="s">
        <v>324</v>
      </c>
      <c r="F11" s="32" t="s">
        <v>109</v>
      </c>
      <c r="G11" s="38" t="s">
        <v>110</v>
      </c>
      <c r="H11" s="38" t="s">
        <v>5500</v>
      </c>
      <c r="I11" s="38" t="s">
        <v>106</v>
      </c>
      <c r="J11" s="38" t="s">
        <v>199</v>
      </c>
      <c r="K11" s="38">
        <v>1</v>
      </c>
    </row>
    <row r="12" s="144" customFormat="1" ht="52" customHeight="1" spans="1:11">
      <c r="A12" s="38"/>
      <c r="B12" s="46"/>
      <c r="C12" s="32"/>
      <c r="D12" s="32"/>
      <c r="E12" s="32"/>
      <c r="F12" s="32" t="s">
        <v>109</v>
      </c>
      <c r="G12" s="38" t="s">
        <v>113</v>
      </c>
      <c r="H12" s="38" t="s">
        <v>5501</v>
      </c>
      <c r="I12" s="38" t="s">
        <v>106</v>
      </c>
      <c r="J12" s="48" t="s">
        <v>358</v>
      </c>
      <c r="K12" s="79">
        <v>0.66</v>
      </c>
    </row>
    <row r="13" s="144" customFormat="1" ht="52" customHeight="1" spans="1:11">
      <c r="A13" s="38">
        <v>2</v>
      </c>
      <c r="B13" s="46" t="s">
        <v>5502</v>
      </c>
      <c r="C13" s="32" t="s">
        <v>5503</v>
      </c>
      <c r="D13" s="32" t="s">
        <v>5504</v>
      </c>
      <c r="E13" s="32" t="s">
        <v>744</v>
      </c>
      <c r="F13" s="32" t="s">
        <v>109</v>
      </c>
      <c r="G13" s="38" t="s">
        <v>110</v>
      </c>
      <c r="H13" s="38" t="s">
        <v>5500</v>
      </c>
      <c r="I13" s="38" t="s">
        <v>106</v>
      </c>
      <c r="J13" s="38" t="s">
        <v>199</v>
      </c>
      <c r="K13" s="38">
        <v>1</v>
      </c>
    </row>
    <row r="14" s="144" customFormat="1" ht="52" customHeight="1" spans="1:11">
      <c r="A14" s="38"/>
      <c r="B14" s="46"/>
      <c r="C14" s="32"/>
      <c r="D14" s="32"/>
      <c r="E14" s="32"/>
      <c r="F14" s="32" t="s">
        <v>109</v>
      </c>
      <c r="G14" s="38" t="s">
        <v>113</v>
      </c>
      <c r="H14" s="38" t="s">
        <v>5501</v>
      </c>
      <c r="I14" s="38" t="s">
        <v>106</v>
      </c>
      <c r="J14" s="48" t="s">
        <v>358</v>
      </c>
      <c r="K14" s="79">
        <v>0.66</v>
      </c>
    </row>
    <row r="15" s="144" customFormat="1" ht="94" customHeight="1" spans="1:11">
      <c r="A15" s="38">
        <v>3</v>
      </c>
      <c r="B15" s="46" t="s">
        <v>5505</v>
      </c>
      <c r="C15" s="32" t="s">
        <v>5506</v>
      </c>
      <c r="D15" s="32" t="s">
        <v>5507</v>
      </c>
      <c r="E15" s="32" t="s">
        <v>794</v>
      </c>
      <c r="F15" s="32" t="s">
        <v>109</v>
      </c>
      <c r="G15" s="38" t="s">
        <v>110</v>
      </c>
      <c r="H15" s="38" t="s">
        <v>1313</v>
      </c>
      <c r="I15" s="38" t="s">
        <v>106</v>
      </c>
      <c r="J15" s="48" t="s">
        <v>112</v>
      </c>
      <c r="K15" s="38">
        <v>1</v>
      </c>
    </row>
    <row r="16" s="144" customFormat="1" ht="94" customHeight="1" spans="1:11">
      <c r="A16" s="38"/>
      <c r="B16" s="46"/>
      <c r="C16" s="32"/>
      <c r="D16" s="32"/>
      <c r="E16" s="32"/>
      <c r="F16" s="32" t="s">
        <v>109</v>
      </c>
      <c r="G16" s="38" t="s">
        <v>113</v>
      </c>
      <c r="H16" s="38" t="s">
        <v>5508</v>
      </c>
      <c r="I16" s="38" t="s">
        <v>106</v>
      </c>
      <c r="J16" s="48" t="s">
        <v>112</v>
      </c>
      <c r="K16" s="38">
        <v>1</v>
      </c>
    </row>
    <row r="17" s="144" customFormat="1" ht="52" customHeight="1" spans="1:11">
      <c r="A17" s="38">
        <v>4</v>
      </c>
      <c r="B17" s="46" t="s">
        <v>5509</v>
      </c>
      <c r="C17" s="32" t="s">
        <v>5510</v>
      </c>
      <c r="D17" s="32" t="s">
        <v>5507</v>
      </c>
      <c r="E17" s="32" t="s">
        <v>1828</v>
      </c>
      <c r="F17" s="32" t="s">
        <v>109</v>
      </c>
      <c r="G17" s="38" t="s">
        <v>110</v>
      </c>
      <c r="H17" s="38" t="s">
        <v>5511</v>
      </c>
      <c r="I17" s="38" t="s">
        <v>106</v>
      </c>
      <c r="J17" s="48" t="s">
        <v>112</v>
      </c>
      <c r="K17" s="38">
        <v>3</v>
      </c>
    </row>
    <row r="18" s="144" customFormat="1" ht="52" customHeight="1" spans="1:11">
      <c r="A18" s="38"/>
      <c r="B18" s="46"/>
      <c r="C18" s="32"/>
      <c r="D18" s="32"/>
      <c r="E18" s="32"/>
      <c r="F18" s="32" t="s">
        <v>109</v>
      </c>
      <c r="G18" s="38" t="s">
        <v>110</v>
      </c>
      <c r="H18" s="38" t="s">
        <v>5500</v>
      </c>
      <c r="I18" s="38" t="s">
        <v>106</v>
      </c>
      <c r="J18" s="38" t="s">
        <v>199</v>
      </c>
      <c r="K18" s="38">
        <v>1</v>
      </c>
    </row>
    <row r="19" s="144" customFormat="1" ht="83" customHeight="1" spans="1:11">
      <c r="A19" s="38">
        <v>5</v>
      </c>
      <c r="B19" s="46" t="s">
        <v>5512</v>
      </c>
      <c r="C19" s="32" t="s">
        <v>5513</v>
      </c>
      <c r="D19" s="32" t="s">
        <v>5514</v>
      </c>
      <c r="E19" s="32" t="s">
        <v>753</v>
      </c>
      <c r="F19" s="32" t="s">
        <v>109</v>
      </c>
      <c r="G19" s="38" t="s">
        <v>110</v>
      </c>
      <c r="H19" s="38" t="s">
        <v>1313</v>
      </c>
      <c r="I19" s="38" t="s">
        <v>106</v>
      </c>
      <c r="J19" s="48" t="s">
        <v>112</v>
      </c>
      <c r="K19" s="38">
        <v>1</v>
      </c>
    </row>
    <row r="20" s="144" customFormat="1" ht="83" customHeight="1" spans="1:11">
      <c r="A20" s="38"/>
      <c r="B20" s="46"/>
      <c r="C20" s="32"/>
      <c r="D20" s="32"/>
      <c r="E20" s="32"/>
      <c r="F20" s="32" t="s">
        <v>109</v>
      </c>
      <c r="G20" s="38" t="s">
        <v>113</v>
      </c>
      <c r="H20" s="38" t="s">
        <v>5500</v>
      </c>
      <c r="I20" s="38" t="s">
        <v>106</v>
      </c>
      <c r="J20" s="38" t="s">
        <v>199</v>
      </c>
      <c r="K20" s="38">
        <v>1</v>
      </c>
    </row>
    <row r="21" s="144" customFormat="1" ht="90" customHeight="1" spans="1:11">
      <c r="A21" s="38">
        <v>6</v>
      </c>
      <c r="B21" s="46" t="s">
        <v>5515</v>
      </c>
      <c r="C21" s="32" t="s">
        <v>5516</v>
      </c>
      <c r="D21" s="32" t="s">
        <v>5507</v>
      </c>
      <c r="E21" s="32" t="s">
        <v>738</v>
      </c>
      <c r="F21" s="32" t="s">
        <v>109</v>
      </c>
      <c r="G21" s="38" t="s">
        <v>110</v>
      </c>
      <c r="H21" s="38" t="s">
        <v>5511</v>
      </c>
      <c r="I21" s="38" t="s">
        <v>106</v>
      </c>
      <c r="J21" s="48" t="s">
        <v>112</v>
      </c>
      <c r="K21" s="38">
        <v>1</v>
      </c>
    </row>
    <row r="22" s="144" customFormat="1" ht="90" customHeight="1" spans="1:11">
      <c r="A22" s="38"/>
      <c r="B22" s="46"/>
      <c r="C22" s="32"/>
      <c r="D22" s="32"/>
      <c r="E22" s="32"/>
      <c r="F22" s="32" t="s">
        <v>109</v>
      </c>
      <c r="G22" s="38" t="s">
        <v>110</v>
      </c>
      <c r="H22" s="38" t="s">
        <v>4215</v>
      </c>
      <c r="I22" s="38" t="s">
        <v>106</v>
      </c>
      <c r="J22" s="48" t="s">
        <v>112</v>
      </c>
      <c r="K22" s="38">
        <v>1</v>
      </c>
    </row>
    <row r="23" s="144" customFormat="1" ht="90" customHeight="1" spans="1:11">
      <c r="A23" s="38">
        <v>7</v>
      </c>
      <c r="B23" s="46" t="s">
        <v>5517</v>
      </c>
      <c r="C23" s="32" t="s">
        <v>5518</v>
      </c>
      <c r="D23" s="32" t="s">
        <v>5519</v>
      </c>
      <c r="E23" s="32" t="s">
        <v>794</v>
      </c>
      <c r="F23" s="32" t="s">
        <v>109</v>
      </c>
      <c r="G23" s="38" t="s">
        <v>110</v>
      </c>
      <c r="H23" s="38" t="s">
        <v>5511</v>
      </c>
      <c r="I23" s="38" t="s">
        <v>106</v>
      </c>
      <c r="J23" s="48" t="s">
        <v>112</v>
      </c>
      <c r="K23" s="38">
        <v>10</v>
      </c>
    </row>
    <row r="24" s="144" customFormat="1" ht="90" customHeight="1" spans="1:11">
      <c r="A24" s="38"/>
      <c r="B24" s="46"/>
      <c r="C24" s="32"/>
      <c r="D24" s="32"/>
      <c r="E24" s="32"/>
      <c r="F24" s="32" t="s">
        <v>109</v>
      </c>
      <c r="G24" s="38" t="s">
        <v>110</v>
      </c>
      <c r="H24" s="38" t="s">
        <v>5520</v>
      </c>
      <c r="I24" s="38" t="s">
        <v>106</v>
      </c>
      <c r="J24" s="48" t="s">
        <v>112</v>
      </c>
      <c r="K24" s="38">
        <v>40</v>
      </c>
    </row>
    <row r="25" s="144" customFormat="1" ht="90" customHeight="1" spans="1:11">
      <c r="A25" s="38">
        <v>8</v>
      </c>
      <c r="B25" s="46" t="s">
        <v>5521</v>
      </c>
      <c r="C25" s="32" t="s">
        <v>5522</v>
      </c>
      <c r="D25" s="32" t="s">
        <v>5523</v>
      </c>
      <c r="E25" s="32" t="s">
        <v>564</v>
      </c>
      <c r="F25" s="32" t="s">
        <v>109</v>
      </c>
      <c r="G25" s="38" t="s">
        <v>110</v>
      </c>
      <c r="H25" s="38" t="s">
        <v>5511</v>
      </c>
      <c r="I25" s="38" t="s">
        <v>106</v>
      </c>
      <c r="J25" s="48" t="s">
        <v>112</v>
      </c>
      <c r="K25" s="38">
        <v>16</v>
      </c>
    </row>
    <row r="26" s="144" customFormat="1" ht="90" customHeight="1" spans="1:11">
      <c r="A26" s="38"/>
      <c r="B26" s="46"/>
      <c r="C26" s="32"/>
      <c r="D26" s="32"/>
      <c r="E26" s="32"/>
      <c r="F26" s="32" t="s">
        <v>109</v>
      </c>
      <c r="G26" s="38" t="s">
        <v>110</v>
      </c>
      <c r="H26" s="38" t="s">
        <v>5524</v>
      </c>
      <c r="I26" s="38" t="s">
        <v>106</v>
      </c>
      <c r="J26" s="48" t="s">
        <v>112</v>
      </c>
      <c r="K26" s="38">
        <v>8</v>
      </c>
    </row>
    <row r="27" s="144" customFormat="1" ht="90" customHeight="1" spans="1:11">
      <c r="A27" s="38">
        <v>9</v>
      </c>
      <c r="B27" s="46" t="s">
        <v>5525</v>
      </c>
      <c r="C27" s="32" t="s">
        <v>5526</v>
      </c>
      <c r="D27" s="32" t="s">
        <v>5527</v>
      </c>
      <c r="E27" s="32" t="s">
        <v>564</v>
      </c>
      <c r="F27" s="32" t="s">
        <v>109</v>
      </c>
      <c r="G27" s="38" t="s">
        <v>110</v>
      </c>
      <c r="H27" s="38" t="s">
        <v>5528</v>
      </c>
      <c r="I27" s="38" t="s">
        <v>106</v>
      </c>
      <c r="J27" s="38" t="s">
        <v>199</v>
      </c>
      <c r="K27" s="38">
        <v>1</v>
      </c>
    </row>
    <row r="28" s="144" customFormat="1" ht="90" customHeight="1" spans="1:11">
      <c r="A28" s="38"/>
      <c r="B28" s="46"/>
      <c r="C28" s="32"/>
      <c r="D28" s="32"/>
      <c r="E28" s="32"/>
      <c r="F28" s="32" t="s">
        <v>109</v>
      </c>
      <c r="G28" s="38" t="s">
        <v>113</v>
      </c>
      <c r="H28" s="38" t="s">
        <v>5529</v>
      </c>
      <c r="I28" s="38" t="s">
        <v>106</v>
      </c>
      <c r="J28" s="38" t="s">
        <v>199</v>
      </c>
      <c r="K28" s="77">
        <v>1</v>
      </c>
    </row>
    <row r="29" s="126" customFormat="1" ht="52" customHeight="1" spans="1:11">
      <c r="A29" s="38">
        <v>10</v>
      </c>
      <c r="B29" s="46" t="s">
        <v>5530</v>
      </c>
      <c r="C29" s="32" t="s">
        <v>5531</v>
      </c>
      <c r="D29" s="32" t="s">
        <v>5532</v>
      </c>
      <c r="E29" s="32" t="s">
        <v>5533</v>
      </c>
      <c r="F29" s="32" t="s">
        <v>109</v>
      </c>
      <c r="G29" s="38" t="s">
        <v>110</v>
      </c>
      <c r="H29" s="38" t="s">
        <v>5534</v>
      </c>
      <c r="I29" s="38" t="s">
        <v>274</v>
      </c>
      <c r="J29" s="48" t="s">
        <v>112</v>
      </c>
      <c r="K29" s="38">
        <v>12</v>
      </c>
    </row>
    <row r="30" s="126" customFormat="1" ht="52" customHeight="1" spans="1:11">
      <c r="A30" s="38"/>
      <c r="B30" s="46"/>
      <c r="C30" s="32"/>
      <c r="D30" s="32"/>
      <c r="E30" s="32"/>
      <c r="F30" s="32" t="s">
        <v>109</v>
      </c>
      <c r="G30" s="38" t="s">
        <v>115</v>
      </c>
      <c r="H30" s="38" t="s">
        <v>5535</v>
      </c>
      <c r="I30" s="38" t="s">
        <v>274</v>
      </c>
      <c r="J30" s="38" t="s">
        <v>107</v>
      </c>
      <c r="K30" s="38" t="s">
        <v>692</v>
      </c>
    </row>
    <row r="31" s="126" customFormat="1" ht="52" customHeight="1" spans="1:11">
      <c r="A31" s="38"/>
      <c r="B31" s="46"/>
      <c r="C31" s="32"/>
      <c r="D31" s="32"/>
      <c r="E31" s="32"/>
      <c r="F31" s="32" t="s">
        <v>103</v>
      </c>
      <c r="G31" s="38" t="s">
        <v>104</v>
      </c>
      <c r="H31" s="38" t="s">
        <v>5536</v>
      </c>
      <c r="I31" s="38" t="s">
        <v>274</v>
      </c>
      <c r="J31" s="48" t="s">
        <v>112</v>
      </c>
      <c r="K31" s="38" t="s">
        <v>3424</v>
      </c>
    </row>
    <row r="32" s="126" customFormat="1" ht="52" customHeight="1" spans="1:11">
      <c r="A32" s="38"/>
      <c r="B32" s="46"/>
      <c r="C32" s="32"/>
      <c r="D32" s="32"/>
      <c r="E32" s="32"/>
      <c r="F32" s="32" t="s">
        <v>117</v>
      </c>
      <c r="G32" s="38" t="s">
        <v>181</v>
      </c>
      <c r="H32" s="38" t="s">
        <v>220</v>
      </c>
      <c r="I32" s="38" t="s">
        <v>274</v>
      </c>
      <c r="J32" s="48" t="s">
        <v>112</v>
      </c>
      <c r="K32" s="77">
        <v>0.95</v>
      </c>
    </row>
  </sheetData>
  <mergeCells count="7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2"/>
    <mergeCell ref="A13:A14"/>
    <mergeCell ref="A15:A16"/>
    <mergeCell ref="A17:A18"/>
    <mergeCell ref="A19:A20"/>
    <mergeCell ref="A21:A22"/>
    <mergeCell ref="A23:A24"/>
    <mergeCell ref="A25:A26"/>
    <mergeCell ref="A27:A28"/>
    <mergeCell ref="A29:A32"/>
    <mergeCell ref="B9:B10"/>
    <mergeCell ref="B11:B12"/>
    <mergeCell ref="B13:B14"/>
    <mergeCell ref="B15:B16"/>
    <mergeCell ref="B17:B18"/>
    <mergeCell ref="B19:B20"/>
    <mergeCell ref="B21:B22"/>
    <mergeCell ref="B23:B24"/>
    <mergeCell ref="B25:B26"/>
    <mergeCell ref="B27:B28"/>
    <mergeCell ref="B29:B32"/>
    <mergeCell ref="C9:C10"/>
    <mergeCell ref="C11:C12"/>
    <mergeCell ref="C13:C14"/>
    <mergeCell ref="C15:C16"/>
    <mergeCell ref="C17:C18"/>
    <mergeCell ref="C19:C20"/>
    <mergeCell ref="C21:C22"/>
    <mergeCell ref="C23:C24"/>
    <mergeCell ref="C25:C26"/>
    <mergeCell ref="C27:C28"/>
    <mergeCell ref="C29:C32"/>
    <mergeCell ref="D9:D10"/>
    <mergeCell ref="D11:D12"/>
    <mergeCell ref="D13:D14"/>
    <mergeCell ref="D15:D16"/>
    <mergeCell ref="D17:D18"/>
    <mergeCell ref="D19:D20"/>
    <mergeCell ref="D21:D22"/>
    <mergeCell ref="D23:D24"/>
    <mergeCell ref="D25:D26"/>
    <mergeCell ref="D27:D28"/>
    <mergeCell ref="D29:D32"/>
    <mergeCell ref="E9:E10"/>
    <mergeCell ref="E11:E12"/>
    <mergeCell ref="E13:E14"/>
    <mergeCell ref="E15:E16"/>
    <mergeCell ref="E17:E18"/>
    <mergeCell ref="E19:E20"/>
    <mergeCell ref="E21:E22"/>
    <mergeCell ref="E23:E24"/>
    <mergeCell ref="E25:E26"/>
    <mergeCell ref="E27:E28"/>
    <mergeCell ref="E29:E32"/>
    <mergeCell ref="I9:I10"/>
    <mergeCell ref="J9:J10"/>
    <mergeCell ref="K9:K10"/>
  </mergeCells>
  <pageMargins left="0.75" right="0.75" top="1" bottom="1" header="0.5" footer="0.5"/>
  <pageSetup paperSize="9" scale="75" fitToHeight="0"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zoomScale="55" zoomScaleNormal="55" workbookViewId="0">
      <selection activeCell="C42" sqref="C42"/>
    </sheetView>
  </sheetViews>
  <sheetFormatPr defaultColWidth="9" defaultRowHeight="16.5"/>
  <cols>
    <col min="1" max="1" width="12.175" style="1" customWidth="1"/>
    <col min="2" max="2" width="22.725" style="1" customWidth="1"/>
    <col min="3" max="3" width="40.9083333333333" style="1" customWidth="1"/>
    <col min="4" max="4" width="25.9916666666667"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5537</v>
      </c>
      <c r="C3" s="80"/>
      <c r="D3" s="80"/>
      <c r="E3" s="80"/>
      <c r="F3" s="10" t="s">
        <v>75</v>
      </c>
      <c r="G3" s="11" t="s">
        <v>49</v>
      </c>
      <c r="H3" s="11"/>
      <c r="I3" s="11"/>
      <c r="J3" s="11"/>
      <c r="K3" s="39"/>
    </row>
    <row r="4" s="2" customFormat="1" ht="69" customHeight="1" spans="1:11">
      <c r="A4" s="8" t="s">
        <v>76</v>
      </c>
      <c r="B4" s="10" t="s">
        <v>77</v>
      </c>
      <c r="C4" s="12">
        <v>22</v>
      </c>
      <c r="D4" s="13"/>
      <c r="E4" s="14"/>
      <c r="F4" s="10" t="s">
        <v>78</v>
      </c>
      <c r="G4" s="11"/>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v>70</v>
      </c>
      <c r="H6" s="16"/>
      <c r="I6" s="16"/>
      <c r="J6" s="16"/>
      <c r="K6" s="41"/>
    </row>
    <row r="7" s="2" customFormat="1" ht="67" customHeight="1" spans="1:11">
      <c r="A7" s="19"/>
      <c r="B7" s="20" t="s">
        <v>85</v>
      </c>
      <c r="C7" s="17">
        <v>70</v>
      </c>
      <c r="D7" s="17"/>
      <c r="E7" s="17"/>
      <c r="F7" s="8" t="s">
        <v>86</v>
      </c>
      <c r="G7" s="16"/>
      <c r="H7" s="16"/>
      <c r="I7" s="16"/>
      <c r="J7" s="16"/>
      <c r="K7" s="41"/>
    </row>
    <row r="8" s="3" customFormat="1" ht="189" customHeight="1" spans="1:11">
      <c r="A8" s="21" t="s">
        <v>87</v>
      </c>
      <c r="B8" s="67" t="s">
        <v>5538</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103" customHeight="1" spans="1:11">
      <c r="A11" s="8">
        <v>1</v>
      </c>
      <c r="B11" s="28" t="s">
        <v>5539</v>
      </c>
      <c r="C11" s="29" t="s">
        <v>5540</v>
      </c>
      <c r="D11" s="30" t="s">
        <v>233</v>
      </c>
      <c r="E11" s="30" t="s">
        <v>5541</v>
      </c>
      <c r="F11" s="32" t="s">
        <v>103</v>
      </c>
      <c r="G11" s="82" t="s">
        <v>104</v>
      </c>
      <c r="H11" s="82" t="s">
        <v>5542</v>
      </c>
      <c r="I11" s="82" t="s">
        <v>106</v>
      </c>
      <c r="J11" s="82" t="s">
        <v>107</v>
      </c>
      <c r="K11" s="82" t="s">
        <v>5543</v>
      </c>
    </row>
    <row r="12" s="3" customFormat="1" ht="103" customHeight="1" spans="1:11">
      <c r="A12" s="8"/>
      <c r="B12" s="28"/>
      <c r="C12" s="30"/>
      <c r="D12" s="30"/>
      <c r="E12" s="30"/>
      <c r="F12" s="32" t="s">
        <v>109</v>
      </c>
      <c r="G12" s="82" t="s">
        <v>110</v>
      </c>
      <c r="H12" s="82" t="s">
        <v>3187</v>
      </c>
      <c r="I12" s="82" t="s">
        <v>106</v>
      </c>
      <c r="J12" s="82" t="s">
        <v>112</v>
      </c>
      <c r="K12" s="82" t="s">
        <v>5544</v>
      </c>
    </row>
    <row r="13" s="3" customFormat="1" ht="103" customHeight="1" spans="1:11">
      <c r="A13" s="8"/>
      <c r="B13" s="28"/>
      <c r="C13" s="30"/>
      <c r="D13" s="30"/>
      <c r="E13" s="30"/>
      <c r="F13" s="32" t="s">
        <v>109</v>
      </c>
      <c r="G13" s="82" t="s">
        <v>113</v>
      </c>
      <c r="H13" s="82" t="s">
        <v>5545</v>
      </c>
      <c r="I13" s="82" t="s">
        <v>106</v>
      </c>
      <c r="J13" s="82" t="s">
        <v>199</v>
      </c>
      <c r="K13" s="95">
        <v>1</v>
      </c>
    </row>
    <row r="14" s="3" customFormat="1" ht="103" customHeight="1" spans="1:11">
      <c r="A14" s="8"/>
      <c r="B14" s="28"/>
      <c r="C14" s="30"/>
      <c r="D14" s="30"/>
      <c r="E14" s="30"/>
      <c r="F14" s="32" t="s">
        <v>109</v>
      </c>
      <c r="G14" s="82" t="s">
        <v>115</v>
      </c>
      <c r="H14" s="82" t="s">
        <v>140</v>
      </c>
      <c r="I14" s="82" t="s">
        <v>106</v>
      </c>
      <c r="J14" s="48" t="s">
        <v>112</v>
      </c>
      <c r="K14" s="95">
        <v>1</v>
      </c>
    </row>
    <row r="15" s="3" customFormat="1" ht="103" customHeight="1" spans="1:11">
      <c r="A15" s="8"/>
      <c r="B15" s="34"/>
      <c r="C15" s="30"/>
      <c r="D15" s="35"/>
      <c r="E15" s="35"/>
      <c r="F15" s="32" t="s">
        <v>117</v>
      </c>
      <c r="G15" s="82" t="s">
        <v>181</v>
      </c>
      <c r="H15" s="82" t="s">
        <v>1315</v>
      </c>
      <c r="I15" s="82" t="s">
        <v>106</v>
      </c>
      <c r="J15" s="48" t="s">
        <v>112</v>
      </c>
      <c r="K15" s="82">
        <v>6</v>
      </c>
    </row>
    <row r="16" s="3" customFormat="1" ht="52" customHeight="1" spans="1:11">
      <c r="A16" s="8">
        <v>2</v>
      </c>
      <c r="B16" s="36" t="s">
        <v>5546</v>
      </c>
      <c r="C16" s="29" t="s">
        <v>5547</v>
      </c>
      <c r="D16" s="29" t="s">
        <v>233</v>
      </c>
      <c r="E16" s="29" t="s">
        <v>760</v>
      </c>
      <c r="F16" s="32" t="s">
        <v>109</v>
      </c>
      <c r="G16" s="82" t="s">
        <v>110</v>
      </c>
      <c r="H16" s="82" t="s">
        <v>228</v>
      </c>
      <c r="I16" s="82" t="s">
        <v>106</v>
      </c>
      <c r="J16" s="48" t="s">
        <v>107</v>
      </c>
      <c r="K16" s="141" t="s">
        <v>229</v>
      </c>
    </row>
    <row r="17" s="3" customFormat="1" ht="52" customHeight="1" spans="1:11">
      <c r="A17" s="8"/>
      <c r="B17" s="28"/>
      <c r="C17" s="30"/>
      <c r="D17" s="30"/>
      <c r="E17" s="30"/>
      <c r="F17" s="32" t="s">
        <v>109</v>
      </c>
      <c r="G17" s="82" t="s">
        <v>113</v>
      </c>
      <c r="H17" s="82" t="s">
        <v>5548</v>
      </c>
      <c r="I17" s="82" t="s">
        <v>1782</v>
      </c>
      <c r="J17" s="48" t="s">
        <v>199</v>
      </c>
      <c r="K17" s="142">
        <v>1</v>
      </c>
    </row>
    <row r="18" s="3" customFormat="1" ht="52" customHeight="1" spans="1:11">
      <c r="A18" s="8"/>
      <c r="B18" s="28"/>
      <c r="C18" s="30"/>
      <c r="D18" s="30"/>
      <c r="E18" s="30"/>
      <c r="F18" s="32"/>
      <c r="G18" s="82"/>
      <c r="H18" s="82"/>
      <c r="I18" s="82"/>
      <c r="J18" s="48"/>
      <c r="K18" s="141"/>
    </row>
    <row r="19" s="3" customFormat="1" ht="52" customHeight="1" spans="1:11">
      <c r="A19" s="8"/>
      <c r="B19" s="28"/>
      <c r="C19" s="30"/>
      <c r="D19" s="30"/>
      <c r="E19" s="30"/>
      <c r="F19" s="32"/>
      <c r="G19" s="82"/>
      <c r="H19" s="103"/>
      <c r="I19" s="82"/>
      <c r="J19" s="48"/>
      <c r="K19" s="141"/>
    </row>
    <row r="20" s="3" customFormat="1" ht="52" customHeight="1" spans="1:11">
      <c r="A20" s="8"/>
      <c r="B20" s="28"/>
      <c r="C20" s="30"/>
      <c r="D20" s="30"/>
      <c r="E20" s="30"/>
      <c r="F20" s="32"/>
      <c r="G20" s="82"/>
      <c r="H20" s="103"/>
      <c r="I20" s="82"/>
      <c r="J20" s="48"/>
      <c r="K20" s="141"/>
    </row>
    <row r="21" s="3" customFormat="1" ht="52" customHeight="1" spans="1:11">
      <c r="A21" s="8">
        <v>3</v>
      </c>
      <c r="B21" s="46" t="s">
        <v>5549</v>
      </c>
      <c r="C21" s="32" t="s">
        <v>5550</v>
      </c>
      <c r="D21" s="32" t="s">
        <v>233</v>
      </c>
      <c r="E21" s="32" t="s">
        <v>1124</v>
      </c>
      <c r="F21" s="32" t="s">
        <v>109</v>
      </c>
      <c r="G21" s="82" t="s">
        <v>110</v>
      </c>
      <c r="H21" s="82" t="s">
        <v>5551</v>
      </c>
      <c r="I21" s="82" t="s">
        <v>1782</v>
      </c>
      <c r="J21" s="48" t="s">
        <v>112</v>
      </c>
      <c r="K21" s="141" t="s">
        <v>1517</v>
      </c>
    </row>
    <row r="22" s="3" customFormat="1" ht="52" customHeight="1" spans="1:11">
      <c r="A22" s="8"/>
      <c r="B22" s="46"/>
      <c r="C22" s="32"/>
      <c r="D22" s="32"/>
      <c r="E22" s="32"/>
      <c r="F22" s="32" t="s">
        <v>109</v>
      </c>
      <c r="G22" s="82" t="s">
        <v>113</v>
      </c>
      <c r="H22" s="82" t="s">
        <v>5552</v>
      </c>
      <c r="I22" s="82" t="s">
        <v>106</v>
      </c>
      <c r="J22" s="48" t="s">
        <v>199</v>
      </c>
      <c r="K22" s="142">
        <v>1</v>
      </c>
    </row>
    <row r="23" s="3" customFormat="1" ht="52" customHeight="1" spans="1:11">
      <c r="A23" s="8"/>
      <c r="B23" s="46"/>
      <c r="C23" s="32"/>
      <c r="D23" s="32"/>
      <c r="E23" s="32"/>
      <c r="F23" s="32"/>
      <c r="G23" s="82"/>
      <c r="H23" s="82"/>
      <c r="I23" s="82"/>
      <c r="J23" s="48"/>
      <c r="K23" s="143"/>
    </row>
    <row r="24" s="3" customFormat="1" ht="52" customHeight="1" spans="1:11">
      <c r="A24" s="8"/>
      <c r="B24" s="46"/>
      <c r="C24" s="32"/>
      <c r="D24" s="32"/>
      <c r="E24" s="32"/>
      <c r="F24" s="32"/>
      <c r="G24" s="82"/>
      <c r="H24" s="103"/>
      <c r="I24" s="82"/>
      <c r="J24" s="48"/>
      <c r="K24" s="143"/>
    </row>
    <row r="25" s="3" customFormat="1" ht="52" customHeight="1" spans="1:11">
      <c r="A25" s="8"/>
      <c r="B25" s="46"/>
      <c r="C25" s="32"/>
      <c r="D25" s="32"/>
      <c r="E25" s="32"/>
      <c r="F25" s="32"/>
      <c r="G25" s="82"/>
      <c r="H25" s="103"/>
      <c r="I25" s="82"/>
      <c r="J25" s="48"/>
      <c r="K25" s="143"/>
    </row>
  </sheetData>
  <mergeCells count="3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B9:B10"/>
    <mergeCell ref="B11:B15"/>
    <mergeCell ref="B16:B20"/>
    <mergeCell ref="B21:B25"/>
    <mergeCell ref="C9:C10"/>
    <mergeCell ref="C11:C15"/>
    <mergeCell ref="C16:C20"/>
    <mergeCell ref="C21:C25"/>
    <mergeCell ref="D9:D10"/>
    <mergeCell ref="D11:D15"/>
    <mergeCell ref="D16:D20"/>
    <mergeCell ref="D21:D25"/>
    <mergeCell ref="E9:E10"/>
    <mergeCell ref="E11:E15"/>
    <mergeCell ref="E16:E20"/>
    <mergeCell ref="E21:E25"/>
    <mergeCell ref="I9:I10"/>
    <mergeCell ref="J9:J10"/>
    <mergeCell ref="K9:K10"/>
  </mergeCells>
  <pageMargins left="0.75" right="0.75" top="1" bottom="1" header="0.5" footer="0.5"/>
  <pageSetup paperSize="9" scale="74" fitToHeight="0"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zoomScale="55" zoomScaleNormal="55" workbookViewId="0">
      <selection activeCell="A1" sqref="A1"/>
    </sheetView>
  </sheetViews>
  <sheetFormatPr defaultColWidth="9" defaultRowHeight="16.5"/>
  <cols>
    <col min="1" max="1" width="12.175" style="52" customWidth="1"/>
    <col min="2" max="2" width="25.9" style="52" customWidth="1"/>
    <col min="3" max="3" width="40.9083333333333" style="52" customWidth="1"/>
    <col min="4" max="4" width="25.9916666666667" style="52" customWidth="1"/>
    <col min="5" max="5" width="21.5" style="52" customWidth="1"/>
    <col min="6" max="6" width="18.9" style="52" customWidth="1"/>
    <col min="7" max="7" width="18.9" style="54" customWidth="1"/>
    <col min="8" max="8" width="29.0916666666667"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134" customFormat="1" ht="58" customHeight="1" spans="1:11">
      <c r="A3" s="58" t="s">
        <v>73</v>
      </c>
      <c r="B3" s="59" t="s">
        <v>5553</v>
      </c>
      <c r="C3" s="59"/>
      <c r="D3" s="59"/>
      <c r="E3" s="59"/>
      <c r="F3" s="59" t="s">
        <v>75</v>
      </c>
      <c r="G3" s="60" t="s">
        <v>51</v>
      </c>
      <c r="H3" s="60"/>
      <c r="I3" s="60"/>
      <c r="J3" s="60"/>
      <c r="K3" s="73"/>
    </row>
    <row r="4" s="134" customFormat="1" ht="58" customHeight="1" spans="1:11">
      <c r="A4" s="58" t="s">
        <v>76</v>
      </c>
      <c r="B4" s="59" t="s">
        <v>77</v>
      </c>
      <c r="C4" s="61">
        <v>18</v>
      </c>
      <c r="D4" s="62"/>
      <c r="E4" s="63"/>
      <c r="F4" s="59" t="s">
        <v>78</v>
      </c>
      <c r="G4" s="60"/>
      <c r="H4" s="60"/>
      <c r="I4" s="60"/>
      <c r="J4" s="60"/>
      <c r="K4" s="73"/>
    </row>
    <row r="5" s="134" customFormat="1" ht="58" customHeight="1" spans="1:11">
      <c r="A5" s="58" t="s">
        <v>79</v>
      </c>
      <c r="B5" s="58" t="s">
        <v>80</v>
      </c>
      <c r="C5" s="58" t="s">
        <v>81</v>
      </c>
      <c r="D5" s="58"/>
      <c r="E5" s="58"/>
      <c r="F5" s="58" t="s">
        <v>82</v>
      </c>
      <c r="G5" s="64" t="s">
        <v>81</v>
      </c>
      <c r="H5" s="64"/>
      <c r="I5" s="64"/>
      <c r="J5" s="64"/>
      <c r="K5" s="74"/>
    </row>
    <row r="6" s="134" customFormat="1" ht="58" customHeight="1" spans="1:11">
      <c r="A6" s="58"/>
      <c r="B6" s="58" t="s">
        <v>83</v>
      </c>
      <c r="C6" s="38">
        <v>342.95</v>
      </c>
      <c r="D6" s="38"/>
      <c r="E6" s="38"/>
      <c r="F6" s="58" t="s">
        <v>84</v>
      </c>
      <c r="G6" s="64">
        <v>438.95</v>
      </c>
      <c r="H6" s="64"/>
      <c r="I6" s="64"/>
      <c r="J6" s="64"/>
      <c r="K6" s="74"/>
    </row>
    <row r="7" s="134" customFormat="1" ht="58" customHeight="1" spans="1:11">
      <c r="A7" s="66"/>
      <c r="B7" s="20" t="s">
        <v>85</v>
      </c>
      <c r="C7" s="38">
        <v>96</v>
      </c>
      <c r="D7" s="38"/>
      <c r="E7" s="38"/>
      <c r="F7" s="58" t="s">
        <v>86</v>
      </c>
      <c r="G7" s="64"/>
      <c r="H7" s="64"/>
      <c r="I7" s="64"/>
      <c r="J7" s="64"/>
      <c r="K7" s="74"/>
    </row>
    <row r="8" s="53" customFormat="1" ht="214" customHeight="1" spans="1:11">
      <c r="A8" s="21" t="s">
        <v>87</v>
      </c>
      <c r="B8" s="101" t="s">
        <v>5554</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126" customHeight="1" spans="1:11">
      <c r="A11" s="58">
        <v>1</v>
      </c>
      <c r="B11" s="46" t="s">
        <v>5555</v>
      </c>
      <c r="C11" s="135" t="s">
        <v>5556</v>
      </c>
      <c r="D11" s="135" t="s">
        <v>5557</v>
      </c>
      <c r="E11" s="32" t="s">
        <v>738</v>
      </c>
      <c r="F11" s="32" t="s">
        <v>109</v>
      </c>
      <c r="G11" s="38" t="s">
        <v>115</v>
      </c>
      <c r="H11" s="38" t="s">
        <v>5558</v>
      </c>
      <c r="I11" s="38" t="s">
        <v>106</v>
      </c>
      <c r="J11" s="38" t="s">
        <v>199</v>
      </c>
      <c r="K11" s="77">
        <v>1</v>
      </c>
    </row>
    <row r="12" s="53" customFormat="1" ht="126" customHeight="1" spans="1:11">
      <c r="A12" s="58"/>
      <c r="B12" s="46"/>
      <c r="C12" s="135"/>
      <c r="D12" s="135"/>
      <c r="E12" s="32"/>
      <c r="F12" s="32"/>
      <c r="G12" s="38" t="s">
        <v>113</v>
      </c>
      <c r="H12" s="38" t="s">
        <v>5559</v>
      </c>
      <c r="I12" s="38" t="s">
        <v>106</v>
      </c>
      <c r="J12" s="48" t="s">
        <v>199</v>
      </c>
      <c r="K12" s="77">
        <v>1</v>
      </c>
    </row>
    <row r="13" s="53" customFormat="1" ht="230" customHeight="1" spans="1:11">
      <c r="A13" s="58">
        <v>2</v>
      </c>
      <c r="B13" s="46" t="s">
        <v>5560</v>
      </c>
      <c r="C13" s="135" t="s">
        <v>5561</v>
      </c>
      <c r="D13" s="135" t="s">
        <v>5562</v>
      </c>
      <c r="E13" s="32" t="s">
        <v>552</v>
      </c>
      <c r="F13" s="32" t="s">
        <v>109</v>
      </c>
      <c r="G13" s="38" t="s">
        <v>110</v>
      </c>
      <c r="H13" s="38" t="s">
        <v>5563</v>
      </c>
      <c r="I13" s="38" t="s">
        <v>106</v>
      </c>
      <c r="J13" s="48" t="s">
        <v>199</v>
      </c>
      <c r="K13" s="38" t="s">
        <v>5564</v>
      </c>
    </row>
    <row r="14" s="53" customFormat="1" ht="230" customHeight="1" spans="1:11">
      <c r="A14" s="58"/>
      <c r="B14" s="46"/>
      <c r="C14" s="135"/>
      <c r="D14" s="135"/>
      <c r="E14" s="32"/>
      <c r="F14" s="32"/>
      <c r="G14" s="38" t="s">
        <v>115</v>
      </c>
      <c r="H14" s="38" t="s">
        <v>5558</v>
      </c>
      <c r="I14" s="38" t="s">
        <v>106</v>
      </c>
      <c r="J14" s="48" t="s">
        <v>199</v>
      </c>
      <c r="K14" s="77">
        <v>1</v>
      </c>
    </row>
    <row r="15" s="53" customFormat="1" ht="72" customHeight="1" spans="1:11">
      <c r="A15" s="58">
        <v>3</v>
      </c>
      <c r="B15" s="46" t="s">
        <v>5565</v>
      </c>
      <c r="C15" s="135" t="s">
        <v>5566</v>
      </c>
      <c r="D15" s="135" t="s">
        <v>5567</v>
      </c>
      <c r="E15" s="32" t="s">
        <v>908</v>
      </c>
      <c r="F15" s="32" t="s">
        <v>109</v>
      </c>
      <c r="G15" s="38" t="s">
        <v>110</v>
      </c>
      <c r="H15" s="38" t="s">
        <v>226</v>
      </c>
      <c r="I15" s="38" t="s">
        <v>106</v>
      </c>
      <c r="J15" s="126" t="s">
        <v>112</v>
      </c>
      <c r="K15" s="38" t="s">
        <v>146</v>
      </c>
    </row>
    <row r="16" s="53" customFormat="1" ht="72" customHeight="1" spans="1:11">
      <c r="A16" s="58"/>
      <c r="B16" s="46"/>
      <c r="C16" s="135"/>
      <c r="D16" s="135"/>
      <c r="E16" s="32"/>
      <c r="F16" s="32"/>
      <c r="G16" s="38" t="s">
        <v>115</v>
      </c>
      <c r="H16" s="38" t="s">
        <v>5558</v>
      </c>
      <c r="I16" s="38" t="s">
        <v>106</v>
      </c>
      <c r="J16" s="48" t="s">
        <v>199</v>
      </c>
      <c r="K16" s="77">
        <v>1</v>
      </c>
    </row>
    <row r="17" s="53" customFormat="1" ht="96" customHeight="1" spans="1:11">
      <c r="A17" s="58">
        <v>4</v>
      </c>
      <c r="B17" s="46" t="s">
        <v>5568</v>
      </c>
      <c r="C17" s="135" t="s">
        <v>5569</v>
      </c>
      <c r="D17" s="135" t="s">
        <v>5570</v>
      </c>
      <c r="E17" s="32" t="s">
        <v>5571</v>
      </c>
      <c r="F17" s="32" t="s">
        <v>109</v>
      </c>
      <c r="G17" s="38" t="s">
        <v>113</v>
      </c>
      <c r="H17" s="38" t="s">
        <v>5559</v>
      </c>
      <c r="I17" s="38" t="s">
        <v>106</v>
      </c>
      <c r="J17" s="48" t="s">
        <v>199</v>
      </c>
      <c r="K17" s="77">
        <v>1</v>
      </c>
    </row>
    <row r="18" s="53" customFormat="1" ht="96" customHeight="1" spans="1:11">
      <c r="A18" s="58"/>
      <c r="B18" s="46"/>
      <c r="C18" s="135"/>
      <c r="D18" s="135"/>
      <c r="E18" s="32"/>
      <c r="F18" s="38" t="s">
        <v>103</v>
      </c>
      <c r="G18" s="38" t="s">
        <v>104</v>
      </c>
      <c r="H18" s="38" t="s">
        <v>5572</v>
      </c>
      <c r="I18" s="38" t="s">
        <v>106</v>
      </c>
      <c r="J18" s="38" t="s">
        <v>107</v>
      </c>
      <c r="K18" s="38" t="s">
        <v>243</v>
      </c>
    </row>
    <row r="19" s="53" customFormat="1" ht="96" customHeight="1" spans="1:11">
      <c r="A19" s="58"/>
      <c r="B19" s="46"/>
      <c r="C19" s="135"/>
      <c r="D19" s="135"/>
      <c r="E19" s="32"/>
      <c r="F19" s="32" t="s">
        <v>117</v>
      </c>
      <c r="G19" s="38" t="s">
        <v>5156</v>
      </c>
      <c r="H19" s="38" t="s">
        <v>5573</v>
      </c>
      <c r="I19" s="38" t="s">
        <v>106</v>
      </c>
      <c r="J19" s="48" t="s">
        <v>199</v>
      </c>
      <c r="K19" s="38" t="s">
        <v>246</v>
      </c>
    </row>
    <row r="20" s="53" customFormat="1" ht="52" customHeight="1" spans="1:11">
      <c r="A20" s="136"/>
      <c r="B20" s="91"/>
      <c r="C20" s="92"/>
      <c r="D20" s="92"/>
      <c r="E20" s="92"/>
      <c r="F20" s="92"/>
      <c r="G20" s="137"/>
      <c r="H20" s="138"/>
      <c r="I20" s="140"/>
      <c r="J20" s="140"/>
      <c r="K20" s="140"/>
    </row>
    <row r="21" s="53" customFormat="1" ht="127" customHeight="1" spans="1:11">
      <c r="A21" s="139"/>
      <c r="B21" s="139"/>
      <c r="C21" s="139"/>
      <c r="D21" s="139"/>
      <c r="E21" s="139"/>
      <c r="F21" s="139"/>
      <c r="G21" s="139"/>
      <c r="H21" s="139"/>
      <c r="I21" s="139"/>
      <c r="J21" s="139"/>
      <c r="K21" s="139"/>
    </row>
  </sheetData>
  <mergeCells count="46">
    <mergeCell ref="A2:K2"/>
    <mergeCell ref="B3:E3"/>
    <mergeCell ref="G3:K3"/>
    <mergeCell ref="C4:E4"/>
    <mergeCell ref="G4:K4"/>
    <mergeCell ref="C5:E5"/>
    <mergeCell ref="G5:K5"/>
    <mergeCell ref="C6:E6"/>
    <mergeCell ref="G6:K6"/>
    <mergeCell ref="C7:E7"/>
    <mergeCell ref="G7:K7"/>
    <mergeCell ref="B8:K8"/>
    <mergeCell ref="F9:H9"/>
    <mergeCell ref="A21:K21"/>
    <mergeCell ref="A5:A7"/>
    <mergeCell ref="A9:A10"/>
    <mergeCell ref="A11:A12"/>
    <mergeCell ref="A13:A14"/>
    <mergeCell ref="A15:A16"/>
    <mergeCell ref="A17:A19"/>
    <mergeCell ref="B9:B10"/>
    <mergeCell ref="B11:B12"/>
    <mergeCell ref="B13:B14"/>
    <mergeCell ref="B15:B16"/>
    <mergeCell ref="B17:B19"/>
    <mergeCell ref="C9:C10"/>
    <mergeCell ref="C11:C12"/>
    <mergeCell ref="C13:C14"/>
    <mergeCell ref="C15:C16"/>
    <mergeCell ref="C17:C19"/>
    <mergeCell ref="D9:D10"/>
    <mergeCell ref="D11:D12"/>
    <mergeCell ref="D13:D14"/>
    <mergeCell ref="D15:D16"/>
    <mergeCell ref="D17:D19"/>
    <mergeCell ref="E9:E10"/>
    <mergeCell ref="E11:E12"/>
    <mergeCell ref="E13:E14"/>
    <mergeCell ref="E15:E16"/>
    <mergeCell ref="E17:E19"/>
    <mergeCell ref="F11:F12"/>
    <mergeCell ref="F13:F14"/>
    <mergeCell ref="F15:F16"/>
    <mergeCell ref="I9:I10"/>
    <mergeCell ref="J9:J10"/>
    <mergeCell ref="K9:K10"/>
  </mergeCells>
  <pageMargins left="0.75" right="0.75" top="1" bottom="1" header="0.5" footer="0.5"/>
  <pageSetup paperSize="9" scale="78" fitToHeight="0"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2"/>
  <sheetViews>
    <sheetView zoomScale="55" zoomScaleNormal="55" topLeftCell="A19" workbookViewId="0">
      <selection activeCell="G27" sqref="G27"/>
    </sheetView>
  </sheetViews>
  <sheetFormatPr defaultColWidth="9" defaultRowHeight="16.5"/>
  <cols>
    <col min="1" max="1" width="12.175" style="52" customWidth="1"/>
    <col min="2" max="2" width="27.2666666666667" style="52" customWidth="1"/>
    <col min="3" max="3" width="50.45" style="52" customWidth="1"/>
    <col min="4" max="4" width="23.6333333333333" style="52" customWidth="1"/>
    <col min="5" max="5" width="17.725" style="52" customWidth="1"/>
    <col min="6" max="6" width="27.5" style="52" customWidth="1"/>
    <col min="7" max="7" width="28.175" style="54" customWidth="1"/>
    <col min="8" max="8" width="63.175" style="52" customWidth="1"/>
    <col min="9" max="9" width="13.8583333333333" style="52" customWidth="1"/>
    <col min="10" max="10" width="10.45" style="52" customWidth="1"/>
    <col min="11" max="11" width="34.5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5574</v>
      </c>
      <c r="C3" s="59"/>
      <c r="D3" s="59"/>
      <c r="E3" s="59"/>
      <c r="F3" s="59" t="s">
        <v>75</v>
      </c>
      <c r="G3" s="60" t="s">
        <v>5575</v>
      </c>
      <c r="H3" s="60"/>
      <c r="I3" s="60"/>
      <c r="J3" s="60"/>
      <c r="K3" s="73"/>
    </row>
    <row r="4" s="2" customFormat="1" ht="69" customHeight="1" spans="1:11">
      <c r="A4" s="58" t="s">
        <v>76</v>
      </c>
      <c r="B4" s="59" t="s">
        <v>77</v>
      </c>
      <c r="C4" s="61">
        <v>42</v>
      </c>
      <c r="D4" s="62"/>
      <c r="E4" s="63"/>
      <c r="F4" s="59" t="s">
        <v>78</v>
      </c>
      <c r="G4" s="60">
        <v>4</v>
      </c>
      <c r="H4" s="60"/>
      <c r="I4" s="60"/>
      <c r="J4" s="60"/>
      <c r="K4" s="73"/>
    </row>
    <row r="5" s="2" customFormat="1" ht="67" customHeight="1" spans="1:11">
      <c r="A5" s="58" t="s">
        <v>79</v>
      </c>
      <c r="B5" s="58" t="s">
        <v>80</v>
      </c>
      <c r="C5" s="58" t="s">
        <v>81</v>
      </c>
      <c r="D5" s="58"/>
      <c r="E5" s="58"/>
      <c r="F5" s="58" t="s">
        <v>82</v>
      </c>
      <c r="G5" s="64" t="s">
        <v>81</v>
      </c>
      <c r="H5" s="64"/>
      <c r="I5" s="64"/>
      <c r="J5" s="64"/>
      <c r="K5" s="74"/>
    </row>
    <row r="6" s="2" customFormat="1" ht="67" customHeight="1" spans="1:11">
      <c r="A6" s="58"/>
      <c r="B6" s="58" t="s">
        <v>83</v>
      </c>
      <c r="C6" s="38"/>
      <c r="D6" s="38"/>
      <c r="E6" s="38"/>
      <c r="F6" s="58" t="s">
        <v>84</v>
      </c>
      <c r="G6" s="64">
        <v>1036.45</v>
      </c>
      <c r="H6" s="64"/>
      <c r="I6" s="64"/>
      <c r="J6" s="64"/>
      <c r="K6" s="74"/>
    </row>
    <row r="7" s="2" customFormat="1" ht="67" customHeight="1" spans="1:11">
      <c r="A7" s="66"/>
      <c r="B7" s="20" t="s">
        <v>85</v>
      </c>
      <c r="C7" s="38">
        <v>1036.45</v>
      </c>
      <c r="D7" s="38"/>
      <c r="E7" s="38"/>
      <c r="F7" s="58" t="s">
        <v>86</v>
      </c>
      <c r="G7" s="64"/>
      <c r="H7" s="64"/>
      <c r="I7" s="64"/>
      <c r="J7" s="64"/>
      <c r="K7" s="74"/>
    </row>
    <row r="8" s="53" customFormat="1" ht="409" customHeight="1" spans="1:11">
      <c r="A8" s="21" t="s">
        <v>87</v>
      </c>
      <c r="B8" s="67" t="s">
        <v>5576</v>
      </c>
      <c r="C8" s="68"/>
      <c r="D8" s="68"/>
      <c r="E8" s="68"/>
      <c r="F8" s="68"/>
      <c r="G8" s="68"/>
      <c r="H8" s="68"/>
      <c r="I8" s="68"/>
      <c r="J8" s="68"/>
      <c r="K8" s="76"/>
    </row>
    <row r="9" s="53" customFormat="1" ht="51" customHeight="1" spans="1:11">
      <c r="A9" s="58" t="s">
        <v>1</v>
      </c>
      <c r="B9" s="20" t="s">
        <v>89</v>
      </c>
      <c r="C9" s="20" t="s">
        <v>90</v>
      </c>
      <c r="D9" s="20" t="s">
        <v>91</v>
      </c>
      <c r="E9" s="20" t="s">
        <v>2295</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28" t="s">
        <v>5577</v>
      </c>
      <c r="C11" s="108" t="s">
        <v>5578</v>
      </c>
      <c r="D11" s="30" t="s">
        <v>5579</v>
      </c>
      <c r="E11" s="30" t="s">
        <v>5541</v>
      </c>
      <c r="F11" s="38" t="s">
        <v>103</v>
      </c>
      <c r="G11" s="38" t="s">
        <v>104</v>
      </c>
      <c r="H11" s="38" t="s">
        <v>5580</v>
      </c>
      <c r="I11" s="38" t="s">
        <v>106</v>
      </c>
      <c r="J11" s="38" t="s">
        <v>107</v>
      </c>
      <c r="K11" s="38" t="s">
        <v>5543</v>
      </c>
    </row>
    <row r="12" s="53" customFormat="1" ht="52" customHeight="1" spans="1:11">
      <c r="A12" s="58"/>
      <c r="B12" s="28"/>
      <c r="C12" s="109"/>
      <c r="D12" s="30"/>
      <c r="E12" s="30"/>
      <c r="F12" s="32" t="s">
        <v>109</v>
      </c>
      <c r="G12" s="38" t="s">
        <v>113</v>
      </c>
      <c r="H12" s="38" t="s">
        <v>5581</v>
      </c>
      <c r="I12" s="38" t="s">
        <v>106</v>
      </c>
      <c r="J12" s="38" t="s">
        <v>199</v>
      </c>
      <c r="K12" s="77">
        <v>1</v>
      </c>
    </row>
    <row r="13" s="53" customFormat="1" ht="52" customHeight="1" spans="1:11">
      <c r="A13" s="58"/>
      <c r="B13" s="28"/>
      <c r="C13" s="109"/>
      <c r="D13" s="30"/>
      <c r="E13" s="30"/>
      <c r="F13" s="32" t="s">
        <v>109</v>
      </c>
      <c r="G13" s="38" t="s">
        <v>115</v>
      </c>
      <c r="H13" s="38" t="s">
        <v>476</v>
      </c>
      <c r="I13" s="38" t="s">
        <v>106</v>
      </c>
      <c r="J13" s="38" t="s">
        <v>107</v>
      </c>
      <c r="K13" s="77" t="s">
        <v>477</v>
      </c>
    </row>
    <row r="14" s="53" customFormat="1" ht="52" customHeight="1" spans="1:11">
      <c r="A14" s="58"/>
      <c r="B14" s="28"/>
      <c r="C14" s="109"/>
      <c r="D14" s="30"/>
      <c r="E14" s="30"/>
      <c r="F14" s="32" t="s">
        <v>109</v>
      </c>
      <c r="G14" s="38" t="s">
        <v>110</v>
      </c>
      <c r="H14" s="38" t="s">
        <v>5582</v>
      </c>
      <c r="I14" s="38" t="s">
        <v>106</v>
      </c>
      <c r="J14" s="48" t="s">
        <v>112</v>
      </c>
      <c r="K14" s="38" t="s">
        <v>980</v>
      </c>
    </row>
    <row r="15" s="53" customFormat="1" ht="52" customHeight="1" spans="1:11">
      <c r="A15" s="58"/>
      <c r="B15" s="34"/>
      <c r="C15" s="109"/>
      <c r="D15" s="35"/>
      <c r="E15" s="35"/>
      <c r="F15" s="32" t="s">
        <v>321</v>
      </c>
      <c r="G15" s="38" t="s">
        <v>220</v>
      </c>
      <c r="H15" s="38" t="s">
        <v>5583</v>
      </c>
      <c r="I15" s="38" t="s">
        <v>106</v>
      </c>
      <c r="J15" s="48" t="s">
        <v>112</v>
      </c>
      <c r="K15" s="77">
        <v>0.85</v>
      </c>
    </row>
    <row r="16" s="53" customFormat="1" ht="52" customHeight="1" spans="1:11">
      <c r="A16" s="58">
        <v>2</v>
      </c>
      <c r="B16" s="36" t="s">
        <v>5584</v>
      </c>
      <c r="C16" s="108" t="s">
        <v>5585</v>
      </c>
      <c r="D16" s="30" t="s">
        <v>5586</v>
      </c>
      <c r="E16" s="29" t="s">
        <v>5587</v>
      </c>
      <c r="F16" s="38" t="s">
        <v>103</v>
      </c>
      <c r="G16" s="38" t="s">
        <v>104</v>
      </c>
      <c r="H16" s="38" t="s">
        <v>5580</v>
      </c>
      <c r="I16" s="38" t="s">
        <v>106</v>
      </c>
      <c r="J16" s="38" t="s">
        <v>107</v>
      </c>
      <c r="K16" s="38" t="s">
        <v>5588</v>
      </c>
    </row>
    <row r="17" s="53" customFormat="1" ht="52" customHeight="1" spans="1:11">
      <c r="A17" s="58"/>
      <c r="B17" s="28"/>
      <c r="C17" s="109"/>
      <c r="D17" s="30"/>
      <c r="E17" s="30"/>
      <c r="F17" s="32" t="s">
        <v>109</v>
      </c>
      <c r="G17" s="38" t="s">
        <v>113</v>
      </c>
      <c r="H17" s="38" t="s">
        <v>5581</v>
      </c>
      <c r="I17" s="38" t="s">
        <v>106</v>
      </c>
      <c r="J17" s="38" t="s">
        <v>199</v>
      </c>
      <c r="K17" s="77">
        <v>1</v>
      </c>
    </row>
    <row r="18" s="53" customFormat="1" ht="52" customHeight="1" spans="1:11">
      <c r="A18" s="58"/>
      <c r="B18" s="28"/>
      <c r="C18" s="109"/>
      <c r="D18" s="30"/>
      <c r="E18" s="30"/>
      <c r="F18" s="32" t="s">
        <v>109</v>
      </c>
      <c r="G18" s="38" t="s">
        <v>115</v>
      </c>
      <c r="H18" s="38" t="s">
        <v>476</v>
      </c>
      <c r="I18" s="38" t="s">
        <v>106</v>
      </c>
      <c r="J18" s="38" t="s">
        <v>107</v>
      </c>
      <c r="K18" s="77" t="s">
        <v>477</v>
      </c>
    </row>
    <row r="19" s="53" customFormat="1" ht="52" customHeight="1" spans="1:11">
      <c r="A19" s="58"/>
      <c r="B19" s="28"/>
      <c r="C19" s="109"/>
      <c r="D19" s="30"/>
      <c r="E19" s="30"/>
      <c r="F19" s="32" t="s">
        <v>109</v>
      </c>
      <c r="G19" s="38" t="s">
        <v>110</v>
      </c>
      <c r="H19" s="38" t="s">
        <v>5582</v>
      </c>
      <c r="I19" s="38" t="s">
        <v>106</v>
      </c>
      <c r="J19" s="48" t="s">
        <v>112</v>
      </c>
      <c r="K19" s="38" t="s">
        <v>1140</v>
      </c>
    </row>
    <row r="20" s="53" customFormat="1" ht="52" customHeight="1" spans="1:11">
      <c r="A20" s="58"/>
      <c r="B20" s="34"/>
      <c r="C20" s="110"/>
      <c r="D20" s="35"/>
      <c r="E20" s="35"/>
      <c r="F20" s="32" t="s">
        <v>321</v>
      </c>
      <c r="G20" s="38" t="s">
        <v>220</v>
      </c>
      <c r="H20" s="38" t="s">
        <v>5589</v>
      </c>
      <c r="I20" s="38" t="s">
        <v>106</v>
      </c>
      <c r="J20" s="48" t="s">
        <v>112</v>
      </c>
      <c r="K20" s="77">
        <v>0.85</v>
      </c>
    </row>
    <row r="21" s="53" customFormat="1" ht="46" customHeight="1" spans="1:11">
      <c r="A21" s="66">
        <v>3</v>
      </c>
      <c r="B21" s="36" t="s">
        <v>5590</v>
      </c>
      <c r="C21" s="108" t="s">
        <v>5591</v>
      </c>
      <c r="D21" s="29" t="s">
        <v>5579</v>
      </c>
      <c r="E21" s="36" t="s">
        <v>1891</v>
      </c>
      <c r="F21" s="38" t="s">
        <v>103</v>
      </c>
      <c r="G21" s="38" t="s">
        <v>104</v>
      </c>
      <c r="H21" s="38" t="s">
        <v>5592</v>
      </c>
      <c r="I21" s="38" t="s">
        <v>106</v>
      </c>
      <c r="J21" s="38" t="s">
        <v>107</v>
      </c>
      <c r="K21" s="38" t="s">
        <v>1997</v>
      </c>
    </row>
    <row r="22" s="53" customFormat="1" ht="49" customHeight="1" spans="1:11">
      <c r="A22" s="70"/>
      <c r="B22" s="28"/>
      <c r="C22" s="109"/>
      <c r="D22" s="30"/>
      <c r="E22" s="28"/>
      <c r="F22" s="32" t="s">
        <v>109</v>
      </c>
      <c r="G22" s="38" t="s">
        <v>115</v>
      </c>
      <c r="H22" s="38" t="s">
        <v>476</v>
      </c>
      <c r="I22" s="38" t="s">
        <v>106</v>
      </c>
      <c r="J22" s="38" t="s">
        <v>107</v>
      </c>
      <c r="K22" s="77" t="s">
        <v>477</v>
      </c>
    </row>
    <row r="23" s="53" customFormat="1" ht="46" customHeight="1" spans="1:11">
      <c r="A23" s="70"/>
      <c r="B23" s="28"/>
      <c r="C23" s="109"/>
      <c r="D23" s="30"/>
      <c r="E23" s="28"/>
      <c r="F23" s="32" t="s">
        <v>109</v>
      </c>
      <c r="G23" s="38" t="s">
        <v>110</v>
      </c>
      <c r="H23" s="38" t="s">
        <v>5593</v>
      </c>
      <c r="I23" s="38" t="s">
        <v>106</v>
      </c>
      <c r="J23" s="48" t="s">
        <v>112</v>
      </c>
      <c r="K23" s="77" t="s">
        <v>146</v>
      </c>
    </row>
    <row r="24" s="53" customFormat="1" ht="46" customHeight="1" spans="1:11">
      <c r="A24" s="69"/>
      <c r="B24" s="34"/>
      <c r="C24" s="110"/>
      <c r="D24" s="35"/>
      <c r="E24" s="34"/>
      <c r="F24" s="32" t="s">
        <v>321</v>
      </c>
      <c r="G24" s="38" t="s">
        <v>220</v>
      </c>
      <c r="H24" s="38" t="s">
        <v>5583</v>
      </c>
      <c r="I24" s="38" t="s">
        <v>106</v>
      </c>
      <c r="J24" s="48" t="s">
        <v>112</v>
      </c>
      <c r="K24" s="77">
        <v>0.85</v>
      </c>
    </row>
    <row r="25" s="53" customFormat="1" ht="60" customHeight="1" spans="1:11">
      <c r="A25" s="66">
        <v>4</v>
      </c>
      <c r="B25" s="36" t="s">
        <v>5594</v>
      </c>
      <c r="C25" s="108" t="s">
        <v>5595</v>
      </c>
      <c r="D25" s="29" t="s">
        <v>5579</v>
      </c>
      <c r="E25" s="29" t="s">
        <v>3825</v>
      </c>
      <c r="F25" s="38" t="s">
        <v>103</v>
      </c>
      <c r="G25" s="38" t="s">
        <v>104</v>
      </c>
      <c r="H25" s="38" t="s">
        <v>5592</v>
      </c>
      <c r="I25" s="38" t="s">
        <v>106</v>
      </c>
      <c r="J25" s="38" t="s">
        <v>107</v>
      </c>
      <c r="K25" s="38" t="s">
        <v>497</v>
      </c>
    </row>
    <row r="26" s="53" customFormat="1" ht="60" customHeight="1" spans="1:11">
      <c r="A26" s="70"/>
      <c r="B26" s="28"/>
      <c r="C26" s="109"/>
      <c r="D26" s="30"/>
      <c r="E26" s="30"/>
      <c r="F26" s="32" t="s">
        <v>109</v>
      </c>
      <c r="G26" s="38" t="s">
        <v>115</v>
      </c>
      <c r="H26" s="38" t="s">
        <v>476</v>
      </c>
      <c r="I26" s="38" t="s">
        <v>106</v>
      </c>
      <c r="J26" s="38" t="s">
        <v>107</v>
      </c>
      <c r="K26" s="77" t="s">
        <v>477</v>
      </c>
    </row>
    <row r="27" s="53" customFormat="1" ht="60" customHeight="1" spans="1:11">
      <c r="A27" s="70"/>
      <c r="B27" s="28"/>
      <c r="C27" s="109"/>
      <c r="D27" s="30"/>
      <c r="E27" s="30"/>
      <c r="F27" s="32" t="s">
        <v>109</v>
      </c>
      <c r="G27" s="38" t="s">
        <v>110</v>
      </c>
      <c r="H27" s="38" t="s">
        <v>5596</v>
      </c>
      <c r="I27" s="38" t="s">
        <v>106</v>
      </c>
      <c r="J27" s="48" t="s">
        <v>112</v>
      </c>
      <c r="K27" s="77" t="s">
        <v>227</v>
      </c>
    </row>
    <row r="28" s="53" customFormat="1" ht="60" customHeight="1" spans="1:11">
      <c r="A28" s="70"/>
      <c r="B28" s="28"/>
      <c r="C28" s="109"/>
      <c r="D28" s="30"/>
      <c r="E28" s="30"/>
      <c r="F28" s="32" t="s">
        <v>109</v>
      </c>
      <c r="G28" s="38" t="s">
        <v>110</v>
      </c>
      <c r="H28" s="38" t="s">
        <v>5597</v>
      </c>
      <c r="I28" s="38" t="s">
        <v>106</v>
      </c>
      <c r="J28" s="48" t="s">
        <v>112</v>
      </c>
      <c r="K28" s="77" t="s">
        <v>1127</v>
      </c>
    </row>
    <row r="29" s="53" customFormat="1" ht="60" customHeight="1" spans="1:11">
      <c r="A29" s="69"/>
      <c r="B29" s="34"/>
      <c r="C29" s="110"/>
      <c r="D29" s="35"/>
      <c r="E29" s="35"/>
      <c r="F29" s="32" t="s">
        <v>321</v>
      </c>
      <c r="G29" s="38" t="s">
        <v>220</v>
      </c>
      <c r="H29" s="38" t="s">
        <v>5598</v>
      </c>
      <c r="I29" s="38" t="s">
        <v>106</v>
      </c>
      <c r="J29" s="48" t="s">
        <v>112</v>
      </c>
      <c r="K29" s="77" t="s">
        <v>5599</v>
      </c>
    </row>
    <row r="30" s="53" customFormat="1" ht="40" customHeight="1" spans="1:11">
      <c r="A30" s="58">
        <v>5</v>
      </c>
      <c r="B30" s="46" t="s">
        <v>5600</v>
      </c>
      <c r="C30" s="111" t="s">
        <v>5601</v>
      </c>
      <c r="D30" s="32" t="s">
        <v>5579</v>
      </c>
      <c r="E30" s="32" t="s">
        <v>5394</v>
      </c>
      <c r="F30" s="38" t="s">
        <v>103</v>
      </c>
      <c r="G30" s="38" t="s">
        <v>104</v>
      </c>
      <c r="H30" s="38" t="s">
        <v>5592</v>
      </c>
      <c r="I30" s="38" t="s">
        <v>106</v>
      </c>
      <c r="J30" s="38" t="s">
        <v>107</v>
      </c>
      <c r="K30" s="38" t="s">
        <v>1231</v>
      </c>
    </row>
    <row r="31" s="53" customFormat="1" ht="40" customHeight="1" spans="1:11">
      <c r="A31" s="58"/>
      <c r="B31" s="46"/>
      <c r="C31" s="111"/>
      <c r="D31" s="32"/>
      <c r="E31" s="32"/>
      <c r="F31" s="32" t="s">
        <v>109</v>
      </c>
      <c r="G31" s="38" t="s">
        <v>115</v>
      </c>
      <c r="H31" s="38" t="s">
        <v>476</v>
      </c>
      <c r="I31" s="38" t="s">
        <v>106</v>
      </c>
      <c r="J31" s="38" t="s">
        <v>107</v>
      </c>
      <c r="K31" s="77" t="s">
        <v>477</v>
      </c>
    </row>
    <row r="32" s="53" customFormat="1" ht="40" customHeight="1" spans="1:11">
      <c r="A32" s="58"/>
      <c r="B32" s="46"/>
      <c r="C32" s="111"/>
      <c r="D32" s="32"/>
      <c r="E32" s="32"/>
      <c r="F32" s="32" t="s">
        <v>109</v>
      </c>
      <c r="G32" s="38" t="s">
        <v>110</v>
      </c>
      <c r="H32" s="38" t="s">
        <v>5602</v>
      </c>
      <c r="I32" s="38" t="s">
        <v>106</v>
      </c>
      <c r="J32" s="48" t="s">
        <v>112</v>
      </c>
      <c r="K32" s="77" t="s">
        <v>146</v>
      </c>
    </row>
    <row r="33" s="53" customFormat="1" ht="40" customHeight="1" spans="1:11">
      <c r="A33" s="58"/>
      <c r="B33" s="46"/>
      <c r="C33" s="111"/>
      <c r="D33" s="32"/>
      <c r="E33" s="32"/>
      <c r="F33" s="32" t="s">
        <v>321</v>
      </c>
      <c r="G33" s="38" t="s">
        <v>220</v>
      </c>
      <c r="H33" s="38" t="s">
        <v>5583</v>
      </c>
      <c r="I33" s="38" t="s">
        <v>106</v>
      </c>
      <c r="J33" s="48" t="s">
        <v>112</v>
      </c>
      <c r="K33" s="77">
        <v>0.85</v>
      </c>
    </row>
    <row r="34" s="53" customFormat="1" ht="39" customHeight="1" spans="1:11">
      <c r="A34" s="58">
        <v>6</v>
      </c>
      <c r="B34" s="112" t="s">
        <v>5603</v>
      </c>
      <c r="C34" s="113" t="s">
        <v>5604</v>
      </c>
      <c r="D34" s="114" t="s">
        <v>5605</v>
      </c>
      <c r="E34" s="114" t="s">
        <v>1671</v>
      </c>
      <c r="F34" s="114" t="s">
        <v>103</v>
      </c>
      <c r="G34" s="114" t="s">
        <v>104</v>
      </c>
      <c r="H34" s="38" t="s">
        <v>5606</v>
      </c>
      <c r="I34" s="38" t="s">
        <v>106</v>
      </c>
      <c r="J34" s="38" t="s">
        <v>107</v>
      </c>
      <c r="K34" s="38" t="s">
        <v>5607</v>
      </c>
    </row>
    <row r="35" s="53" customFormat="1" ht="39" customHeight="1" spans="1:11">
      <c r="A35" s="58"/>
      <c r="B35" s="112"/>
      <c r="C35" s="113"/>
      <c r="D35" s="114"/>
      <c r="E35" s="114"/>
      <c r="F35" s="114" t="s">
        <v>109</v>
      </c>
      <c r="G35" s="38" t="s">
        <v>110</v>
      </c>
      <c r="H35" s="38" t="s">
        <v>3767</v>
      </c>
      <c r="I35" s="38" t="s">
        <v>106</v>
      </c>
      <c r="J35" s="38" t="s">
        <v>112</v>
      </c>
      <c r="K35" s="38" t="s">
        <v>536</v>
      </c>
    </row>
    <row r="36" s="53" customFormat="1" ht="39" customHeight="1" spans="1:11">
      <c r="A36" s="58"/>
      <c r="B36" s="112"/>
      <c r="C36" s="113"/>
      <c r="D36" s="114"/>
      <c r="E36" s="114"/>
      <c r="F36" s="114" t="s">
        <v>109</v>
      </c>
      <c r="G36" s="38" t="s">
        <v>115</v>
      </c>
      <c r="H36" s="38" t="s">
        <v>476</v>
      </c>
      <c r="I36" s="38" t="s">
        <v>106</v>
      </c>
      <c r="J36" s="38" t="s">
        <v>107</v>
      </c>
      <c r="K36" s="77" t="s">
        <v>477</v>
      </c>
    </row>
    <row r="37" s="53" customFormat="1" ht="39" customHeight="1" spans="1:11">
      <c r="A37" s="58"/>
      <c r="B37" s="112"/>
      <c r="C37" s="113"/>
      <c r="D37" s="114"/>
      <c r="E37" s="114"/>
      <c r="F37" s="114" t="s">
        <v>117</v>
      </c>
      <c r="G37" s="38" t="s">
        <v>118</v>
      </c>
      <c r="H37" s="38" t="s">
        <v>5608</v>
      </c>
      <c r="I37" s="38" t="s">
        <v>106</v>
      </c>
      <c r="J37" s="38" t="s">
        <v>112</v>
      </c>
      <c r="K37" s="77">
        <v>0.8</v>
      </c>
    </row>
    <row r="38" s="53" customFormat="1" ht="43" customHeight="1" spans="1:11">
      <c r="A38" s="58">
        <v>7</v>
      </c>
      <c r="B38" s="112" t="s">
        <v>5609</v>
      </c>
      <c r="C38" s="113" t="s">
        <v>5604</v>
      </c>
      <c r="D38" s="114" t="s">
        <v>5605</v>
      </c>
      <c r="E38" s="114" t="s">
        <v>5610</v>
      </c>
      <c r="F38" s="114" t="s">
        <v>103</v>
      </c>
      <c r="G38" s="114" t="s">
        <v>104</v>
      </c>
      <c r="H38" s="38" t="s">
        <v>5606</v>
      </c>
      <c r="I38" s="38" t="s">
        <v>106</v>
      </c>
      <c r="J38" s="38" t="s">
        <v>107</v>
      </c>
      <c r="K38" s="38" t="s">
        <v>5611</v>
      </c>
    </row>
    <row r="39" s="53" customFormat="1" ht="43" customHeight="1" spans="1:11">
      <c r="A39" s="58"/>
      <c r="B39" s="112"/>
      <c r="C39" s="113"/>
      <c r="D39" s="114"/>
      <c r="E39" s="114"/>
      <c r="F39" s="114" t="s">
        <v>109</v>
      </c>
      <c r="G39" s="38" t="s">
        <v>110</v>
      </c>
      <c r="H39" s="38" t="s">
        <v>3767</v>
      </c>
      <c r="I39" s="38" t="s">
        <v>106</v>
      </c>
      <c r="J39" s="38" t="s">
        <v>112</v>
      </c>
      <c r="K39" s="38" t="s">
        <v>536</v>
      </c>
    </row>
    <row r="40" s="53" customFormat="1" ht="43" customHeight="1" spans="1:11">
      <c r="A40" s="58"/>
      <c r="B40" s="112"/>
      <c r="C40" s="113"/>
      <c r="D40" s="114"/>
      <c r="E40" s="114"/>
      <c r="F40" s="114" t="s">
        <v>109</v>
      </c>
      <c r="G40" s="38" t="s">
        <v>115</v>
      </c>
      <c r="H40" s="38" t="s">
        <v>594</v>
      </c>
      <c r="I40" s="38" t="s">
        <v>106</v>
      </c>
      <c r="J40" s="77" t="s">
        <v>112</v>
      </c>
      <c r="K40" s="77">
        <v>0.9</v>
      </c>
    </row>
    <row r="41" s="53" customFormat="1" ht="43" customHeight="1" spans="1:11">
      <c r="A41" s="58"/>
      <c r="B41" s="112"/>
      <c r="C41" s="113"/>
      <c r="D41" s="114"/>
      <c r="E41" s="114"/>
      <c r="F41" s="114" t="s">
        <v>117</v>
      </c>
      <c r="G41" s="38" t="s">
        <v>118</v>
      </c>
      <c r="H41" s="38" t="s">
        <v>5612</v>
      </c>
      <c r="I41" s="38" t="s">
        <v>106</v>
      </c>
      <c r="J41" s="38" t="s">
        <v>112</v>
      </c>
      <c r="K41" s="77">
        <v>0.8</v>
      </c>
    </row>
    <row r="42" s="53" customFormat="1" ht="40" customHeight="1" spans="1:11">
      <c r="A42" s="58">
        <v>8</v>
      </c>
      <c r="B42" s="115" t="s">
        <v>5613</v>
      </c>
      <c r="C42" s="116" t="s">
        <v>5614</v>
      </c>
      <c r="D42" s="117" t="s">
        <v>5605</v>
      </c>
      <c r="E42" s="117" t="s">
        <v>760</v>
      </c>
      <c r="F42" s="114" t="s">
        <v>103</v>
      </c>
      <c r="G42" s="114" t="s">
        <v>104</v>
      </c>
      <c r="H42" s="38" t="s">
        <v>5606</v>
      </c>
      <c r="I42" s="38" t="s">
        <v>106</v>
      </c>
      <c r="J42" s="38" t="s">
        <v>107</v>
      </c>
      <c r="K42" s="38" t="s">
        <v>1277</v>
      </c>
    </row>
    <row r="43" s="53" customFormat="1" ht="40" customHeight="1" spans="1:11">
      <c r="A43" s="58"/>
      <c r="B43" s="115"/>
      <c r="C43" s="116"/>
      <c r="D43" s="117"/>
      <c r="E43" s="117"/>
      <c r="F43" s="114" t="s">
        <v>109</v>
      </c>
      <c r="G43" s="38" t="s">
        <v>110</v>
      </c>
      <c r="H43" s="38" t="s">
        <v>1898</v>
      </c>
      <c r="I43" s="38" t="s">
        <v>106</v>
      </c>
      <c r="J43" s="38" t="s">
        <v>479</v>
      </c>
      <c r="K43" s="38" t="s">
        <v>5615</v>
      </c>
    </row>
    <row r="44" s="53" customFormat="1" ht="40" customHeight="1" spans="1:11">
      <c r="A44" s="58"/>
      <c r="B44" s="115"/>
      <c r="C44" s="116"/>
      <c r="D44" s="117"/>
      <c r="E44" s="117"/>
      <c r="F44" s="114" t="s">
        <v>109</v>
      </c>
      <c r="G44" s="38" t="s">
        <v>115</v>
      </c>
      <c r="H44" s="38" t="s">
        <v>476</v>
      </c>
      <c r="I44" s="38" t="s">
        <v>106</v>
      </c>
      <c r="J44" s="38" t="s">
        <v>199</v>
      </c>
      <c r="K44" s="38" t="s">
        <v>246</v>
      </c>
    </row>
    <row r="45" s="53" customFormat="1" ht="40" customHeight="1" spans="1:11">
      <c r="A45" s="58"/>
      <c r="B45" s="115"/>
      <c r="C45" s="116"/>
      <c r="D45" s="117"/>
      <c r="E45" s="117"/>
      <c r="F45" s="114" t="s">
        <v>117</v>
      </c>
      <c r="G45" s="38" t="s">
        <v>118</v>
      </c>
      <c r="H45" s="38" t="s">
        <v>5616</v>
      </c>
      <c r="I45" s="38" t="s">
        <v>106</v>
      </c>
      <c r="J45" s="77"/>
      <c r="K45" s="38" t="s">
        <v>5617</v>
      </c>
    </row>
    <row r="46" s="53" customFormat="1" ht="43" customHeight="1" spans="1:11">
      <c r="A46" s="58">
        <v>9</v>
      </c>
      <c r="B46" s="118" t="s">
        <v>5618</v>
      </c>
      <c r="C46" s="119" t="s">
        <v>5619</v>
      </c>
      <c r="D46" s="120" t="s">
        <v>3752</v>
      </c>
      <c r="E46" s="120" t="s">
        <v>5620</v>
      </c>
      <c r="F46" s="114" t="s">
        <v>103</v>
      </c>
      <c r="G46" s="114" t="s">
        <v>104</v>
      </c>
      <c r="H46" s="38" t="s">
        <v>5606</v>
      </c>
      <c r="I46" s="38" t="s">
        <v>106</v>
      </c>
      <c r="J46" s="38" t="s">
        <v>107</v>
      </c>
      <c r="K46" s="38" t="s">
        <v>5621</v>
      </c>
    </row>
    <row r="47" s="53" customFormat="1" ht="43" customHeight="1" spans="1:11">
      <c r="A47" s="58"/>
      <c r="B47" s="115"/>
      <c r="C47" s="116"/>
      <c r="D47" s="117"/>
      <c r="E47" s="117"/>
      <c r="F47" s="114" t="s">
        <v>109</v>
      </c>
      <c r="G47" s="38" t="s">
        <v>110</v>
      </c>
      <c r="H47" s="38" t="s">
        <v>3767</v>
      </c>
      <c r="I47" s="38" t="s">
        <v>106</v>
      </c>
      <c r="J47" s="38" t="s">
        <v>112</v>
      </c>
      <c r="K47" s="38" t="s">
        <v>536</v>
      </c>
    </row>
    <row r="48" s="53" customFormat="1" ht="43" customHeight="1" spans="1:11">
      <c r="A48" s="58"/>
      <c r="B48" s="115"/>
      <c r="C48" s="116"/>
      <c r="D48" s="117"/>
      <c r="E48" s="117"/>
      <c r="F48" s="114" t="s">
        <v>109</v>
      </c>
      <c r="G48" s="38" t="s">
        <v>115</v>
      </c>
      <c r="H48" s="38" t="s">
        <v>476</v>
      </c>
      <c r="I48" s="38" t="s">
        <v>106</v>
      </c>
      <c r="J48" s="38" t="s">
        <v>107</v>
      </c>
      <c r="K48" s="77" t="s">
        <v>477</v>
      </c>
    </row>
    <row r="49" s="53" customFormat="1" ht="43" customHeight="1" spans="1:11">
      <c r="A49" s="58"/>
      <c r="B49" s="121"/>
      <c r="C49" s="122"/>
      <c r="D49" s="123"/>
      <c r="E49" s="123"/>
      <c r="F49" s="114" t="s">
        <v>117</v>
      </c>
      <c r="G49" s="38" t="s">
        <v>118</v>
      </c>
      <c r="H49" s="38" t="s">
        <v>5612</v>
      </c>
      <c r="I49" s="38" t="s">
        <v>106</v>
      </c>
      <c r="J49" s="38" t="s">
        <v>112</v>
      </c>
      <c r="K49" s="77">
        <v>0.8</v>
      </c>
    </row>
    <row r="50" s="53" customFormat="1" ht="42" customHeight="1" spans="1:11">
      <c r="A50" s="58">
        <v>10</v>
      </c>
      <c r="B50" s="28" t="s">
        <v>5622</v>
      </c>
      <c r="C50" s="29" t="s">
        <v>5623</v>
      </c>
      <c r="D50" s="30" t="s">
        <v>5624</v>
      </c>
      <c r="E50" s="30" t="s">
        <v>5625</v>
      </c>
      <c r="F50" s="32" t="s">
        <v>109</v>
      </c>
      <c r="G50" s="38" t="s">
        <v>110</v>
      </c>
      <c r="H50" s="38" t="s">
        <v>5626</v>
      </c>
      <c r="I50" s="38" t="s">
        <v>106</v>
      </c>
      <c r="J50" s="38" t="s">
        <v>112</v>
      </c>
      <c r="K50" s="38" t="s">
        <v>980</v>
      </c>
    </row>
    <row r="51" s="53" customFormat="1" ht="42" customHeight="1" spans="1:11">
      <c r="A51" s="58"/>
      <c r="B51" s="28"/>
      <c r="C51" s="30"/>
      <c r="D51" s="30"/>
      <c r="E51" s="30"/>
      <c r="F51" s="32" t="s">
        <v>109</v>
      </c>
      <c r="G51" s="38" t="s">
        <v>113</v>
      </c>
      <c r="H51" s="38" t="s">
        <v>114</v>
      </c>
      <c r="I51" s="38" t="s">
        <v>106</v>
      </c>
      <c r="J51" s="38" t="s">
        <v>112</v>
      </c>
      <c r="K51" s="77">
        <v>0.9</v>
      </c>
    </row>
    <row r="52" s="53" customFormat="1" ht="42" customHeight="1" spans="1:11">
      <c r="A52" s="58"/>
      <c r="B52" s="28"/>
      <c r="C52" s="30"/>
      <c r="D52" s="30"/>
      <c r="E52" s="30"/>
      <c r="F52" s="32" t="s">
        <v>109</v>
      </c>
      <c r="G52" s="38" t="s">
        <v>115</v>
      </c>
      <c r="H52" s="38" t="s">
        <v>5627</v>
      </c>
      <c r="I52" s="38" t="s">
        <v>106</v>
      </c>
      <c r="J52" s="38" t="s">
        <v>199</v>
      </c>
      <c r="K52" s="38" t="s">
        <v>1180</v>
      </c>
    </row>
    <row r="53" s="53" customFormat="1" ht="42" customHeight="1" spans="1:11">
      <c r="A53" s="58"/>
      <c r="B53" s="28"/>
      <c r="C53" s="30"/>
      <c r="D53" s="30"/>
      <c r="E53" s="30"/>
      <c r="F53" s="32" t="s">
        <v>103</v>
      </c>
      <c r="G53" s="38" t="s">
        <v>104</v>
      </c>
      <c r="H53" s="38" t="s">
        <v>5628</v>
      </c>
      <c r="I53" s="38" t="s">
        <v>106</v>
      </c>
      <c r="J53" s="48" t="s">
        <v>199</v>
      </c>
      <c r="K53" s="38" t="s">
        <v>5629</v>
      </c>
    </row>
    <row r="54" s="53" customFormat="1" ht="68" customHeight="1" spans="1:11">
      <c r="A54" s="66"/>
      <c r="B54" s="28"/>
      <c r="C54" s="30"/>
      <c r="D54" s="30"/>
      <c r="E54" s="30"/>
      <c r="F54" s="32" t="s">
        <v>321</v>
      </c>
      <c r="G54" s="38" t="s">
        <v>322</v>
      </c>
      <c r="H54" s="38" t="s">
        <v>5630</v>
      </c>
      <c r="I54" s="38" t="s">
        <v>106</v>
      </c>
      <c r="J54" s="38" t="s">
        <v>112</v>
      </c>
      <c r="K54" s="77">
        <v>0.9</v>
      </c>
    </row>
    <row r="55" s="53" customFormat="1" ht="61" customHeight="1" spans="1:11">
      <c r="A55" s="58">
        <v>11</v>
      </c>
      <c r="B55" s="36" t="s">
        <v>5631</v>
      </c>
      <c r="C55" s="29" t="s">
        <v>5632</v>
      </c>
      <c r="D55" s="29" t="s">
        <v>5624</v>
      </c>
      <c r="E55" s="29" t="s">
        <v>5633</v>
      </c>
      <c r="F55" s="32" t="s">
        <v>109</v>
      </c>
      <c r="G55" s="38" t="s">
        <v>110</v>
      </c>
      <c r="H55" s="38" t="s">
        <v>5634</v>
      </c>
      <c r="I55" s="38" t="s">
        <v>106</v>
      </c>
      <c r="J55" s="38" t="s">
        <v>112</v>
      </c>
      <c r="K55" s="77" t="s">
        <v>5635</v>
      </c>
    </row>
    <row r="56" s="53" customFormat="1" ht="61" customHeight="1" spans="1:11">
      <c r="A56" s="58"/>
      <c r="B56" s="28"/>
      <c r="C56" s="30"/>
      <c r="D56" s="30"/>
      <c r="E56" s="30"/>
      <c r="F56" s="32" t="s">
        <v>109</v>
      </c>
      <c r="G56" s="38" t="s">
        <v>113</v>
      </c>
      <c r="H56" s="38" t="s">
        <v>114</v>
      </c>
      <c r="I56" s="38" t="s">
        <v>106</v>
      </c>
      <c r="J56" s="38" t="s">
        <v>112</v>
      </c>
      <c r="K56" s="77">
        <v>1</v>
      </c>
    </row>
    <row r="57" s="53" customFormat="1" ht="61" customHeight="1" spans="1:11">
      <c r="A57" s="58"/>
      <c r="B57" s="28"/>
      <c r="C57" s="30"/>
      <c r="D57" s="30"/>
      <c r="E57" s="30"/>
      <c r="F57" s="32" t="s">
        <v>109</v>
      </c>
      <c r="G57" s="38" t="s">
        <v>115</v>
      </c>
      <c r="H57" s="38" t="s">
        <v>5636</v>
      </c>
      <c r="I57" s="38" t="s">
        <v>106</v>
      </c>
      <c r="J57" s="38" t="s">
        <v>112</v>
      </c>
      <c r="K57" s="77" t="s">
        <v>2271</v>
      </c>
    </row>
    <row r="58" s="53" customFormat="1" ht="61" customHeight="1" spans="1:11">
      <c r="A58" s="58"/>
      <c r="B58" s="28"/>
      <c r="C58" s="30"/>
      <c r="D58" s="30"/>
      <c r="E58" s="30"/>
      <c r="F58" s="32" t="s">
        <v>103</v>
      </c>
      <c r="G58" s="38" t="s">
        <v>104</v>
      </c>
      <c r="H58" s="38" t="s">
        <v>5637</v>
      </c>
      <c r="I58" s="38" t="s">
        <v>106</v>
      </c>
      <c r="J58" s="38" t="s">
        <v>107</v>
      </c>
      <c r="K58" s="77" t="s">
        <v>5638</v>
      </c>
    </row>
    <row r="59" s="53" customFormat="1" ht="61" customHeight="1" spans="1:11">
      <c r="A59" s="66"/>
      <c r="B59" s="34"/>
      <c r="C59" s="35"/>
      <c r="D59" s="35"/>
      <c r="E59" s="35"/>
      <c r="F59" s="32" t="s">
        <v>321</v>
      </c>
      <c r="G59" s="38" t="s">
        <v>322</v>
      </c>
      <c r="H59" s="38" t="s">
        <v>5630</v>
      </c>
      <c r="I59" s="38" t="s">
        <v>106</v>
      </c>
      <c r="J59" s="38" t="s">
        <v>112</v>
      </c>
      <c r="K59" s="77">
        <v>0.9</v>
      </c>
    </row>
    <row r="60" s="53" customFormat="1" ht="54" customHeight="1" spans="1:11">
      <c r="A60" s="58">
        <v>12</v>
      </c>
      <c r="B60" s="36" t="s">
        <v>5639</v>
      </c>
      <c r="C60" s="29" t="s">
        <v>5640</v>
      </c>
      <c r="D60" s="29" t="s">
        <v>5624</v>
      </c>
      <c r="E60" s="29" t="s">
        <v>5571</v>
      </c>
      <c r="F60" s="32" t="s">
        <v>109</v>
      </c>
      <c r="G60" s="38" t="s">
        <v>110</v>
      </c>
      <c r="H60" s="38" t="s">
        <v>5626</v>
      </c>
      <c r="I60" s="38" t="s">
        <v>106</v>
      </c>
      <c r="J60" s="38" t="s">
        <v>112</v>
      </c>
      <c r="K60" s="38" t="s">
        <v>980</v>
      </c>
    </row>
    <row r="61" s="53" customFormat="1" ht="54" customHeight="1" spans="1:11">
      <c r="A61" s="58"/>
      <c r="B61" s="28"/>
      <c r="C61" s="30"/>
      <c r="D61" s="30"/>
      <c r="E61" s="30"/>
      <c r="F61" s="32" t="s">
        <v>109</v>
      </c>
      <c r="G61" s="38" t="s">
        <v>113</v>
      </c>
      <c r="H61" s="38" t="s">
        <v>114</v>
      </c>
      <c r="I61" s="38" t="s">
        <v>106</v>
      </c>
      <c r="J61" s="38" t="s">
        <v>112</v>
      </c>
      <c r="K61" s="77">
        <v>1</v>
      </c>
    </row>
    <row r="62" s="53" customFormat="1" ht="54" customHeight="1" spans="1:11">
      <c r="A62" s="58"/>
      <c r="B62" s="28"/>
      <c r="C62" s="30"/>
      <c r="D62" s="30"/>
      <c r="E62" s="30"/>
      <c r="F62" s="32" t="s">
        <v>103</v>
      </c>
      <c r="G62" s="38" t="s">
        <v>104</v>
      </c>
      <c r="H62" s="38" t="s">
        <v>5641</v>
      </c>
      <c r="I62" s="38" t="s">
        <v>106</v>
      </c>
      <c r="J62" s="38" t="s">
        <v>107</v>
      </c>
      <c r="K62" s="77" t="s">
        <v>243</v>
      </c>
    </row>
    <row r="63" s="53" customFormat="1" ht="54" customHeight="1" spans="1:11">
      <c r="A63" s="58"/>
      <c r="B63" s="34"/>
      <c r="C63" s="35"/>
      <c r="D63" s="35"/>
      <c r="E63" s="35"/>
      <c r="F63" s="32" t="s">
        <v>321</v>
      </c>
      <c r="G63" s="38" t="s">
        <v>322</v>
      </c>
      <c r="H63" s="38" t="s">
        <v>5630</v>
      </c>
      <c r="I63" s="38" t="s">
        <v>106</v>
      </c>
      <c r="J63" s="38" t="s">
        <v>112</v>
      </c>
      <c r="K63" s="77">
        <v>0.9</v>
      </c>
    </row>
    <row r="64" s="53" customFormat="1" ht="54" customHeight="1" spans="1:11">
      <c r="A64" s="58">
        <v>13</v>
      </c>
      <c r="B64" s="36" t="s">
        <v>5642</v>
      </c>
      <c r="C64" s="29" t="s">
        <v>5643</v>
      </c>
      <c r="D64" s="29" t="s">
        <v>5624</v>
      </c>
      <c r="E64" s="29" t="s">
        <v>5644</v>
      </c>
      <c r="F64" s="32" t="s">
        <v>109</v>
      </c>
      <c r="G64" s="38" t="s">
        <v>110</v>
      </c>
      <c r="H64" s="38" t="s">
        <v>5626</v>
      </c>
      <c r="I64" s="38" t="s">
        <v>106</v>
      </c>
      <c r="J64" s="38" t="s">
        <v>112</v>
      </c>
      <c r="K64" s="38" t="s">
        <v>980</v>
      </c>
    </row>
    <row r="65" s="53" customFormat="1" ht="54" customHeight="1" spans="1:11">
      <c r="A65" s="58"/>
      <c r="B65" s="28"/>
      <c r="C65" s="30"/>
      <c r="D65" s="30"/>
      <c r="E65" s="30"/>
      <c r="F65" s="32" t="s">
        <v>109</v>
      </c>
      <c r="G65" s="38" t="s">
        <v>113</v>
      </c>
      <c r="H65" s="38" t="s">
        <v>114</v>
      </c>
      <c r="I65" s="38" t="s">
        <v>106</v>
      </c>
      <c r="J65" s="38" t="s">
        <v>112</v>
      </c>
      <c r="K65" s="77">
        <v>1</v>
      </c>
    </row>
    <row r="66" s="53" customFormat="1" ht="54" customHeight="1" spans="1:11">
      <c r="A66" s="58"/>
      <c r="B66" s="28"/>
      <c r="C66" s="30"/>
      <c r="D66" s="30"/>
      <c r="E66" s="30"/>
      <c r="F66" s="32" t="s">
        <v>103</v>
      </c>
      <c r="G66" s="38" t="s">
        <v>104</v>
      </c>
      <c r="H66" s="38" t="s">
        <v>5645</v>
      </c>
      <c r="I66" s="38" t="s">
        <v>106</v>
      </c>
      <c r="J66" s="38" t="s">
        <v>107</v>
      </c>
      <c r="K66" s="77" t="s">
        <v>651</v>
      </c>
    </row>
    <row r="67" s="53" customFormat="1" ht="54" customHeight="1" spans="1:11">
      <c r="A67" s="58"/>
      <c r="B67" s="34"/>
      <c r="C67" s="35"/>
      <c r="D67" s="35"/>
      <c r="E67" s="35"/>
      <c r="F67" s="32" t="s">
        <v>321</v>
      </c>
      <c r="G67" s="38" t="s">
        <v>322</v>
      </c>
      <c r="H67" s="38" t="s">
        <v>5630</v>
      </c>
      <c r="I67" s="38" t="s">
        <v>106</v>
      </c>
      <c r="J67" s="38" t="s">
        <v>112</v>
      </c>
      <c r="K67" s="77">
        <v>0.9</v>
      </c>
    </row>
    <row r="68" s="53" customFormat="1" ht="45" customHeight="1" spans="1:11">
      <c r="A68" s="58">
        <v>14</v>
      </c>
      <c r="B68" s="36" t="s">
        <v>5646</v>
      </c>
      <c r="C68" s="29" t="s">
        <v>5647</v>
      </c>
      <c r="D68" s="29" t="s">
        <v>5624</v>
      </c>
      <c r="E68" s="29" t="s">
        <v>5648</v>
      </c>
      <c r="F68" s="32" t="s">
        <v>109</v>
      </c>
      <c r="G68" s="38" t="s">
        <v>110</v>
      </c>
      <c r="H68" s="38" t="s">
        <v>2813</v>
      </c>
      <c r="I68" s="38" t="s">
        <v>106</v>
      </c>
      <c r="J68" s="48" t="s">
        <v>166</v>
      </c>
      <c r="K68" s="77" t="s">
        <v>3627</v>
      </c>
    </row>
    <row r="69" s="53" customFormat="1" ht="45" customHeight="1" spans="1:11">
      <c r="A69" s="58"/>
      <c r="B69" s="28"/>
      <c r="C69" s="30"/>
      <c r="D69" s="30"/>
      <c r="E69" s="30"/>
      <c r="F69" s="32" t="s">
        <v>109</v>
      </c>
      <c r="G69" s="38" t="s">
        <v>113</v>
      </c>
      <c r="H69" s="38" t="s">
        <v>1385</v>
      </c>
      <c r="I69" s="38" t="s">
        <v>106</v>
      </c>
      <c r="J69" s="48" t="s">
        <v>166</v>
      </c>
      <c r="K69" s="77">
        <v>1</v>
      </c>
    </row>
    <row r="70" s="53" customFormat="1" ht="45" customHeight="1" spans="1:11">
      <c r="A70" s="58"/>
      <c r="B70" s="28"/>
      <c r="C70" s="30"/>
      <c r="D70" s="30"/>
      <c r="E70" s="30"/>
      <c r="F70" s="32" t="s">
        <v>109</v>
      </c>
      <c r="G70" s="38" t="s">
        <v>115</v>
      </c>
      <c r="H70" s="38" t="s">
        <v>279</v>
      </c>
      <c r="I70" s="38" t="s">
        <v>106</v>
      </c>
      <c r="J70" s="48" t="s">
        <v>166</v>
      </c>
      <c r="K70" s="77">
        <v>1</v>
      </c>
    </row>
    <row r="71" s="53" customFormat="1" ht="45" customHeight="1" spans="1:11">
      <c r="A71" s="58"/>
      <c r="B71" s="28"/>
      <c r="C71" s="30"/>
      <c r="D71" s="30"/>
      <c r="E71" s="30"/>
      <c r="F71" s="32" t="s">
        <v>103</v>
      </c>
      <c r="G71" s="38" t="s">
        <v>104</v>
      </c>
      <c r="H71" s="38" t="s">
        <v>3234</v>
      </c>
      <c r="I71" s="38" t="s">
        <v>106</v>
      </c>
      <c r="J71" s="48" t="s">
        <v>166</v>
      </c>
      <c r="K71" s="77" t="s">
        <v>5649</v>
      </c>
    </row>
    <row r="72" s="52" customFormat="1" ht="45" customHeight="1" spans="1:11">
      <c r="A72" s="58"/>
      <c r="B72" s="34"/>
      <c r="C72" s="35"/>
      <c r="D72" s="35"/>
      <c r="E72" s="35"/>
      <c r="F72" s="32" t="s">
        <v>117</v>
      </c>
      <c r="G72" s="38" t="s">
        <v>181</v>
      </c>
      <c r="H72" s="32" t="s">
        <v>5650</v>
      </c>
      <c r="I72" s="48" t="s">
        <v>106</v>
      </c>
      <c r="J72" s="78" t="s">
        <v>112</v>
      </c>
      <c r="K72" s="77">
        <v>0.9</v>
      </c>
    </row>
    <row r="73" s="52" customFormat="1" ht="25.5" spans="1:11">
      <c r="A73" s="58">
        <v>15</v>
      </c>
      <c r="B73" s="28" t="s">
        <v>5651</v>
      </c>
      <c r="C73" s="29" t="s">
        <v>5652</v>
      </c>
      <c r="D73" s="30" t="s">
        <v>5624</v>
      </c>
      <c r="E73" s="30" t="s">
        <v>3980</v>
      </c>
      <c r="F73" s="32" t="s">
        <v>109</v>
      </c>
      <c r="G73" s="38" t="s">
        <v>110</v>
      </c>
      <c r="H73" s="38" t="s">
        <v>2813</v>
      </c>
      <c r="I73" s="38" t="s">
        <v>106</v>
      </c>
      <c r="J73" s="38" t="s">
        <v>112</v>
      </c>
      <c r="K73" s="38" t="s">
        <v>1797</v>
      </c>
    </row>
    <row r="74" s="52" customFormat="1" ht="25.5" spans="1:11">
      <c r="A74" s="58"/>
      <c r="B74" s="28"/>
      <c r="C74" s="30"/>
      <c r="D74" s="30"/>
      <c r="E74" s="30"/>
      <c r="F74" s="32" t="s">
        <v>109</v>
      </c>
      <c r="G74" s="38" t="s">
        <v>115</v>
      </c>
      <c r="H74" s="38" t="s">
        <v>476</v>
      </c>
      <c r="I74" s="38" t="s">
        <v>106</v>
      </c>
      <c r="J74" s="38"/>
      <c r="K74" s="38" t="s">
        <v>246</v>
      </c>
    </row>
    <row r="75" s="52" customFormat="1" ht="25.5" spans="1:11">
      <c r="A75" s="58"/>
      <c r="B75" s="28"/>
      <c r="C75" s="30"/>
      <c r="D75" s="30"/>
      <c r="E75" s="30"/>
      <c r="F75" s="32" t="s">
        <v>109</v>
      </c>
      <c r="G75" s="38" t="s">
        <v>103</v>
      </c>
      <c r="H75" s="38" t="s">
        <v>5653</v>
      </c>
      <c r="I75" s="38" t="s">
        <v>106</v>
      </c>
      <c r="J75" s="38" t="s">
        <v>112</v>
      </c>
      <c r="K75" s="38" t="s">
        <v>5654</v>
      </c>
    </row>
    <row r="76" s="52" customFormat="1" ht="25.5" spans="1:11">
      <c r="A76" s="58"/>
      <c r="B76" s="28"/>
      <c r="C76" s="30"/>
      <c r="D76" s="30"/>
      <c r="E76" s="30"/>
      <c r="F76" s="32" t="s">
        <v>117</v>
      </c>
      <c r="G76" s="38" t="s">
        <v>181</v>
      </c>
      <c r="H76" s="38" t="s">
        <v>5655</v>
      </c>
      <c r="I76" s="38" t="s">
        <v>106</v>
      </c>
      <c r="J76" s="48" t="s">
        <v>112</v>
      </c>
      <c r="K76" s="38" t="s">
        <v>399</v>
      </c>
    </row>
    <row r="77" s="52" customFormat="1" ht="51" spans="1:11">
      <c r="A77" s="58"/>
      <c r="B77" s="34"/>
      <c r="C77" s="30"/>
      <c r="D77" s="35"/>
      <c r="E77" s="35"/>
      <c r="F77" s="32" t="s">
        <v>321</v>
      </c>
      <c r="G77" s="38" t="s">
        <v>322</v>
      </c>
      <c r="H77" s="38" t="s">
        <v>5656</v>
      </c>
      <c r="I77" s="38" t="s">
        <v>106</v>
      </c>
      <c r="J77" s="48" t="s">
        <v>112</v>
      </c>
      <c r="K77" s="77">
        <v>0.9</v>
      </c>
    </row>
    <row r="78" s="52" customFormat="1" ht="27.75" spans="1:11">
      <c r="A78" s="58">
        <v>16</v>
      </c>
      <c r="B78" s="36" t="s">
        <v>5657</v>
      </c>
      <c r="C78" s="29" t="s">
        <v>5658</v>
      </c>
      <c r="D78" s="29" t="s">
        <v>5659</v>
      </c>
      <c r="E78" s="29" t="s">
        <v>578</v>
      </c>
      <c r="F78" s="32" t="s">
        <v>109</v>
      </c>
      <c r="G78" s="38" t="s">
        <v>110</v>
      </c>
      <c r="H78" s="38" t="s">
        <v>5660</v>
      </c>
      <c r="I78" s="38" t="s">
        <v>106</v>
      </c>
      <c r="J78" s="48" t="s">
        <v>112</v>
      </c>
      <c r="K78" s="129" t="s">
        <v>2532</v>
      </c>
    </row>
    <row r="79" s="52" customFormat="1" ht="27.75" spans="1:11">
      <c r="A79" s="58"/>
      <c r="B79" s="28"/>
      <c r="C79" s="30"/>
      <c r="D79" s="30"/>
      <c r="E79" s="30"/>
      <c r="F79" s="32" t="s">
        <v>109</v>
      </c>
      <c r="G79" s="38" t="s">
        <v>115</v>
      </c>
      <c r="H79" s="38" t="s">
        <v>476</v>
      </c>
      <c r="I79" s="38" t="s">
        <v>106</v>
      </c>
      <c r="J79" s="48"/>
      <c r="K79" s="129" t="s">
        <v>246</v>
      </c>
    </row>
    <row r="80" s="52" customFormat="1" ht="27.75" spans="1:11">
      <c r="A80" s="58"/>
      <c r="B80" s="28"/>
      <c r="C80" s="30"/>
      <c r="D80" s="30"/>
      <c r="E80" s="30"/>
      <c r="F80" s="32" t="s">
        <v>117</v>
      </c>
      <c r="G80" s="38" t="s">
        <v>181</v>
      </c>
      <c r="H80" s="38" t="s">
        <v>5661</v>
      </c>
      <c r="I80" s="38" t="s">
        <v>106</v>
      </c>
      <c r="J80" s="48" t="s">
        <v>112</v>
      </c>
      <c r="K80" s="130">
        <v>0.9</v>
      </c>
    </row>
    <row r="81" s="52" customFormat="1" ht="51" spans="1:11">
      <c r="A81" s="58"/>
      <c r="B81" s="28"/>
      <c r="C81" s="30"/>
      <c r="D81" s="30"/>
      <c r="E81" s="30"/>
      <c r="F81" s="32" t="s">
        <v>321</v>
      </c>
      <c r="G81" s="38" t="s">
        <v>322</v>
      </c>
      <c r="H81" s="38" t="s">
        <v>5656</v>
      </c>
      <c r="I81" s="38" t="s">
        <v>106</v>
      </c>
      <c r="J81" s="48" t="s">
        <v>112</v>
      </c>
      <c r="K81" s="130">
        <v>0.9</v>
      </c>
    </row>
    <row r="82" s="52" customFormat="1" ht="25.5" spans="1:11">
      <c r="A82" s="58">
        <v>17</v>
      </c>
      <c r="B82" s="124" t="s">
        <v>5662</v>
      </c>
      <c r="C82" s="124" t="s">
        <v>5663</v>
      </c>
      <c r="D82" s="124" t="s">
        <v>5664</v>
      </c>
      <c r="E82" s="29" t="s">
        <v>5075</v>
      </c>
      <c r="F82" s="38" t="s">
        <v>109</v>
      </c>
      <c r="G82" s="38" t="s">
        <v>110</v>
      </c>
      <c r="H82" s="38" t="s">
        <v>5665</v>
      </c>
      <c r="I82" s="38" t="s">
        <v>106</v>
      </c>
      <c r="J82" s="38" t="s">
        <v>112</v>
      </c>
      <c r="K82" s="131" t="s">
        <v>756</v>
      </c>
    </row>
    <row r="83" s="52" customFormat="1" ht="25.5" spans="1:11">
      <c r="A83" s="58"/>
      <c r="B83" s="125"/>
      <c r="C83" s="125"/>
      <c r="D83" s="125"/>
      <c r="E83" s="30"/>
      <c r="F83" s="126" t="s">
        <v>109</v>
      </c>
      <c r="G83" s="38" t="s">
        <v>115</v>
      </c>
      <c r="H83" s="38" t="s">
        <v>476</v>
      </c>
      <c r="I83" s="38" t="s">
        <v>106</v>
      </c>
      <c r="J83" s="38"/>
      <c r="K83" s="131" t="s">
        <v>246</v>
      </c>
    </row>
    <row r="84" s="52" customFormat="1" ht="25.5" spans="1:11">
      <c r="A84" s="58"/>
      <c r="B84" s="125"/>
      <c r="C84" s="125"/>
      <c r="D84" s="125"/>
      <c r="E84" s="30"/>
      <c r="F84" s="38" t="s">
        <v>117</v>
      </c>
      <c r="G84" s="38" t="s">
        <v>117</v>
      </c>
      <c r="H84" s="38" t="s">
        <v>5661</v>
      </c>
      <c r="I84" s="38" t="s">
        <v>106</v>
      </c>
      <c r="J84" s="38" t="s">
        <v>112</v>
      </c>
      <c r="K84" s="132">
        <v>0.9</v>
      </c>
    </row>
    <row r="85" s="52" customFormat="1" ht="25.5" spans="1:11">
      <c r="A85" s="58"/>
      <c r="B85" s="125"/>
      <c r="C85" s="125"/>
      <c r="D85" s="125"/>
      <c r="E85" s="30"/>
      <c r="F85" s="38" t="s">
        <v>321</v>
      </c>
      <c r="G85" s="38" t="s">
        <v>321</v>
      </c>
      <c r="H85" s="38" t="s">
        <v>322</v>
      </c>
      <c r="I85" s="38" t="s">
        <v>106</v>
      </c>
      <c r="J85" s="38" t="s">
        <v>112</v>
      </c>
      <c r="K85" s="132">
        <v>0.9</v>
      </c>
    </row>
    <row r="86" s="52" customFormat="1" ht="25.5" spans="1:11">
      <c r="A86" s="58">
        <v>18</v>
      </c>
      <c r="B86" s="127" t="s">
        <v>5666</v>
      </c>
      <c r="C86" s="127" t="s">
        <v>5667</v>
      </c>
      <c r="D86" s="127" t="s">
        <v>5668</v>
      </c>
      <c r="E86" s="127">
        <v>20</v>
      </c>
      <c r="F86" s="38" t="s">
        <v>109</v>
      </c>
      <c r="G86" s="38" t="s">
        <v>110</v>
      </c>
      <c r="H86" s="128" t="s">
        <v>5665</v>
      </c>
      <c r="I86" s="128" t="s">
        <v>106</v>
      </c>
      <c r="J86" s="128" t="s">
        <v>112</v>
      </c>
      <c r="K86" s="133" t="s">
        <v>1969</v>
      </c>
    </row>
    <row r="87" s="52" customFormat="1" ht="25.5" spans="1:11">
      <c r="A87" s="58"/>
      <c r="B87" s="125"/>
      <c r="C87" s="125"/>
      <c r="D87" s="125"/>
      <c r="E87" s="125"/>
      <c r="F87" s="126" t="s">
        <v>109</v>
      </c>
      <c r="G87" s="38" t="s">
        <v>115</v>
      </c>
      <c r="H87" s="38" t="s">
        <v>476</v>
      </c>
      <c r="I87" s="38" t="s">
        <v>106</v>
      </c>
      <c r="J87" s="38"/>
      <c r="K87" s="131" t="s">
        <v>246</v>
      </c>
    </row>
    <row r="88" s="52" customFormat="1" ht="25.5" spans="1:11">
      <c r="A88" s="58"/>
      <c r="B88" s="125"/>
      <c r="C88" s="125"/>
      <c r="D88" s="125"/>
      <c r="E88" s="125"/>
      <c r="F88" s="38" t="s">
        <v>117</v>
      </c>
      <c r="G88" s="38" t="s">
        <v>117</v>
      </c>
      <c r="H88" s="38" t="s">
        <v>5661</v>
      </c>
      <c r="I88" s="38" t="s">
        <v>106</v>
      </c>
      <c r="J88" s="38" t="s">
        <v>112</v>
      </c>
      <c r="K88" s="132">
        <v>0.9</v>
      </c>
    </row>
    <row r="89" s="52" customFormat="1" ht="25.5" spans="1:11">
      <c r="A89" s="58"/>
      <c r="B89" s="125"/>
      <c r="C89" s="125"/>
      <c r="D89" s="125"/>
      <c r="E89" s="125"/>
      <c r="F89" s="38" t="s">
        <v>321</v>
      </c>
      <c r="G89" s="38" t="s">
        <v>321</v>
      </c>
      <c r="H89" s="38" t="s">
        <v>322</v>
      </c>
      <c r="I89" s="38" t="s">
        <v>106</v>
      </c>
      <c r="J89" s="38" t="s">
        <v>112</v>
      </c>
      <c r="K89" s="132">
        <v>0.9</v>
      </c>
    </row>
    <row r="90" s="52" customFormat="1" ht="43" customHeight="1" spans="1:11">
      <c r="A90" s="58">
        <v>19</v>
      </c>
      <c r="B90" s="128" t="s">
        <v>5669</v>
      </c>
      <c r="C90" s="128" t="s">
        <v>5670</v>
      </c>
      <c r="D90" s="128" t="s">
        <v>5664</v>
      </c>
      <c r="E90" s="128">
        <v>10</v>
      </c>
      <c r="F90" s="38" t="s">
        <v>109</v>
      </c>
      <c r="G90" s="38" t="s">
        <v>110</v>
      </c>
      <c r="H90" s="128" t="s">
        <v>5671</v>
      </c>
      <c r="I90" s="128" t="s">
        <v>106</v>
      </c>
      <c r="J90" s="128" t="s">
        <v>112</v>
      </c>
      <c r="K90" s="133" t="s">
        <v>1254</v>
      </c>
    </row>
    <row r="91" s="52" customFormat="1" ht="43" customHeight="1" spans="1:11">
      <c r="A91" s="58"/>
      <c r="B91" s="38"/>
      <c r="C91" s="38"/>
      <c r="D91" s="38"/>
      <c r="E91" s="38"/>
      <c r="F91" s="126" t="s">
        <v>109</v>
      </c>
      <c r="G91" s="38" t="s">
        <v>115</v>
      </c>
      <c r="H91" s="38" t="s">
        <v>476</v>
      </c>
      <c r="I91" s="38" t="s">
        <v>106</v>
      </c>
      <c r="J91" s="38"/>
      <c r="K91" s="131" t="s">
        <v>246</v>
      </c>
    </row>
    <row r="92" s="52" customFormat="1" ht="43" customHeight="1" spans="1:11">
      <c r="A92" s="58"/>
      <c r="B92" s="38"/>
      <c r="C92" s="38"/>
      <c r="D92" s="38"/>
      <c r="E92" s="38"/>
      <c r="F92" s="38" t="s">
        <v>117</v>
      </c>
      <c r="G92" s="38" t="s">
        <v>117</v>
      </c>
      <c r="H92" s="38" t="s">
        <v>5661</v>
      </c>
      <c r="I92" s="38" t="s">
        <v>106</v>
      </c>
      <c r="J92" s="38" t="s">
        <v>112</v>
      </c>
      <c r="K92" s="132">
        <v>0.9</v>
      </c>
    </row>
    <row r="93" s="52" customFormat="1" ht="43" customHeight="1" spans="1:11">
      <c r="A93" s="58"/>
      <c r="B93" s="38"/>
      <c r="C93" s="38"/>
      <c r="D93" s="38"/>
      <c r="E93" s="38"/>
      <c r="F93" s="38" t="s">
        <v>321</v>
      </c>
      <c r="G93" s="38" t="s">
        <v>321</v>
      </c>
      <c r="H93" s="38" t="s">
        <v>322</v>
      </c>
      <c r="I93" s="38" t="s">
        <v>106</v>
      </c>
      <c r="J93" s="38" t="s">
        <v>112</v>
      </c>
      <c r="K93" s="132">
        <v>0.9</v>
      </c>
    </row>
    <row r="94" s="52" customFormat="1" ht="65" customHeight="1" spans="1:11">
      <c r="A94" s="58">
        <v>20</v>
      </c>
      <c r="B94" s="46" t="s">
        <v>5672</v>
      </c>
      <c r="C94" s="32" t="s">
        <v>5673</v>
      </c>
      <c r="D94" s="32" t="s">
        <v>5624</v>
      </c>
      <c r="E94" s="32" t="s">
        <v>3787</v>
      </c>
      <c r="F94" s="32" t="s">
        <v>103</v>
      </c>
      <c r="G94" s="38" t="s">
        <v>104</v>
      </c>
      <c r="H94" s="38" t="s">
        <v>5674</v>
      </c>
      <c r="I94" s="38" t="s">
        <v>106</v>
      </c>
      <c r="J94" s="48" t="s">
        <v>107</v>
      </c>
      <c r="K94" s="78" t="s">
        <v>153</v>
      </c>
    </row>
    <row r="95" s="52" customFormat="1" ht="65" customHeight="1" spans="1:11">
      <c r="A95" s="58"/>
      <c r="B95" s="46"/>
      <c r="C95" s="32"/>
      <c r="D95" s="32"/>
      <c r="E95" s="32"/>
      <c r="F95" s="32" t="s">
        <v>109</v>
      </c>
      <c r="G95" s="38" t="s">
        <v>110</v>
      </c>
      <c r="H95" s="38" t="s">
        <v>5675</v>
      </c>
      <c r="I95" s="38" t="s">
        <v>106</v>
      </c>
      <c r="J95" s="78" t="s">
        <v>112</v>
      </c>
      <c r="K95" s="38" t="s">
        <v>5676</v>
      </c>
    </row>
    <row r="96" s="52" customFormat="1" ht="65" customHeight="1" spans="1:11">
      <c r="A96" s="58"/>
      <c r="B96" s="46"/>
      <c r="C96" s="32"/>
      <c r="D96" s="32"/>
      <c r="E96" s="32"/>
      <c r="F96" s="32" t="s">
        <v>109</v>
      </c>
      <c r="G96" s="38" t="s">
        <v>115</v>
      </c>
      <c r="H96" s="38" t="s">
        <v>5677</v>
      </c>
      <c r="I96" s="38" t="s">
        <v>106</v>
      </c>
      <c r="J96" s="48" t="s">
        <v>166</v>
      </c>
      <c r="K96" s="79">
        <v>1</v>
      </c>
    </row>
    <row r="97" s="52" customFormat="1" ht="65" customHeight="1" spans="1:11">
      <c r="A97" s="58"/>
      <c r="B97" s="46"/>
      <c r="C97" s="32"/>
      <c r="D97" s="32"/>
      <c r="E97" s="32"/>
      <c r="F97" s="32" t="s">
        <v>117</v>
      </c>
      <c r="G97" s="38" t="s">
        <v>181</v>
      </c>
      <c r="H97" s="38" t="s">
        <v>5678</v>
      </c>
      <c r="I97" s="38" t="s">
        <v>106</v>
      </c>
      <c r="J97" s="78" t="s">
        <v>112</v>
      </c>
      <c r="K97" s="38" t="s">
        <v>5679</v>
      </c>
    </row>
    <row r="98" s="52" customFormat="1" ht="65" customHeight="1" spans="1:11">
      <c r="A98" s="58"/>
      <c r="B98" s="46"/>
      <c r="C98" s="32"/>
      <c r="D98" s="32"/>
      <c r="E98" s="32"/>
      <c r="F98" s="32" t="s">
        <v>321</v>
      </c>
      <c r="G98" s="38" t="s">
        <v>322</v>
      </c>
      <c r="H98" s="38" t="s">
        <v>5680</v>
      </c>
      <c r="I98" s="38" t="s">
        <v>106</v>
      </c>
      <c r="J98" s="78" t="s">
        <v>112</v>
      </c>
      <c r="K98" s="77">
        <v>0.9</v>
      </c>
    </row>
    <row r="99" s="52" customFormat="1" ht="53" customHeight="1" spans="1:11">
      <c r="A99" s="58">
        <v>21</v>
      </c>
      <c r="B99" s="46" t="s">
        <v>5681</v>
      </c>
      <c r="C99" s="32" t="s">
        <v>5682</v>
      </c>
      <c r="D99" s="32" t="s">
        <v>5624</v>
      </c>
      <c r="E99" s="32" t="s">
        <v>324</v>
      </c>
      <c r="F99" s="32" t="s">
        <v>103</v>
      </c>
      <c r="G99" s="38" t="s">
        <v>104</v>
      </c>
      <c r="H99" s="38" t="s">
        <v>5683</v>
      </c>
      <c r="I99" s="38" t="s">
        <v>106</v>
      </c>
      <c r="J99" s="48" t="s">
        <v>107</v>
      </c>
      <c r="K99" s="78" t="s">
        <v>236</v>
      </c>
    </row>
    <row r="100" s="52" customFormat="1" ht="53" customHeight="1" spans="1:11">
      <c r="A100" s="58"/>
      <c r="B100" s="46"/>
      <c r="C100" s="32"/>
      <c r="D100" s="32"/>
      <c r="E100" s="32"/>
      <c r="F100" s="32" t="s">
        <v>109</v>
      </c>
      <c r="G100" s="38" t="s">
        <v>110</v>
      </c>
      <c r="H100" s="38" t="s">
        <v>5684</v>
      </c>
      <c r="I100" s="38" t="s">
        <v>106</v>
      </c>
      <c r="J100" s="48" t="s">
        <v>166</v>
      </c>
      <c r="K100" s="78" t="s">
        <v>5685</v>
      </c>
    </row>
    <row r="101" s="52" customFormat="1" ht="53" customHeight="1" spans="1:11">
      <c r="A101" s="58"/>
      <c r="B101" s="46"/>
      <c r="C101" s="32"/>
      <c r="D101" s="32"/>
      <c r="E101" s="32"/>
      <c r="F101" s="32" t="s">
        <v>109</v>
      </c>
      <c r="G101" s="38" t="s">
        <v>113</v>
      </c>
      <c r="H101" s="38" t="s">
        <v>5686</v>
      </c>
      <c r="I101" s="38" t="s">
        <v>106</v>
      </c>
      <c r="J101" s="78" t="s">
        <v>112</v>
      </c>
      <c r="K101" s="79">
        <v>0.85</v>
      </c>
    </row>
    <row r="102" s="52" customFormat="1" ht="53" customHeight="1" spans="1:11">
      <c r="A102" s="58"/>
      <c r="B102" s="46"/>
      <c r="C102" s="32"/>
      <c r="D102" s="32"/>
      <c r="E102" s="32"/>
      <c r="F102" s="32" t="s">
        <v>109</v>
      </c>
      <c r="G102" s="38" t="s">
        <v>115</v>
      </c>
      <c r="H102" s="38" t="s">
        <v>5687</v>
      </c>
      <c r="I102" s="38" t="s">
        <v>106</v>
      </c>
      <c r="J102" s="48" t="s">
        <v>166</v>
      </c>
      <c r="K102" s="79">
        <v>1</v>
      </c>
    </row>
    <row r="103" s="52" customFormat="1" ht="53" customHeight="1" spans="1:11">
      <c r="A103" s="58"/>
      <c r="B103" s="46"/>
      <c r="C103" s="32"/>
      <c r="D103" s="32"/>
      <c r="E103" s="32"/>
      <c r="F103" s="32" t="s">
        <v>117</v>
      </c>
      <c r="G103" s="38" t="s">
        <v>181</v>
      </c>
      <c r="H103" s="71" t="s">
        <v>5678</v>
      </c>
      <c r="I103" s="38" t="s">
        <v>106</v>
      </c>
      <c r="J103" s="78" t="s">
        <v>112</v>
      </c>
      <c r="K103" s="78" t="s">
        <v>814</v>
      </c>
    </row>
    <row r="104" s="52" customFormat="1" ht="57" customHeight="1" spans="1:11">
      <c r="A104" s="58">
        <v>22</v>
      </c>
      <c r="B104" s="46" t="s">
        <v>5688</v>
      </c>
      <c r="C104" s="32" t="s">
        <v>5689</v>
      </c>
      <c r="D104" s="32" t="s">
        <v>5624</v>
      </c>
      <c r="E104" s="32" t="s">
        <v>908</v>
      </c>
      <c r="F104" s="32" t="s">
        <v>103</v>
      </c>
      <c r="G104" s="38" t="s">
        <v>104</v>
      </c>
      <c r="H104" s="38" t="s">
        <v>5690</v>
      </c>
      <c r="I104" s="38" t="s">
        <v>106</v>
      </c>
      <c r="J104" s="48" t="s">
        <v>107</v>
      </c>
      <c r="K104" s="78" t="s">
        <v>256</v>
      </c>
    </row>
    <row r="105" s="52" customFormat="1" ht="57" customHeight="1" spans="1:11">
      <c r="A105" s="58"/>
      <c r="B105" s="46"/>
      <c r="C105" s="32"/>
      <c r="D105" s="32"/>
      <c r="E105" s="32"/>
      <c r="F105" s="32" t="s">
        <v>109</v>
      </c>
      <c r="G105" s="38" t="s">
        <v>113</v>
      </c>
      <c r="H105" s="38" t="s">
        <v>5691</v>
      </c>
      <c r="I105" s="38" t="s">
        <v>106</v>
      </c>
      <c r="J105" s="78" t="s">
        <v>112</v>
      </c>
      <c r="K105" s="79">
        <v>0.85</v>
      </c>
    </row>
    <row r="106" s="52" customFormat="1" ht="57" customHeight="1" spans="1:11">
      <c r="A106" s="58"/>
      <c r="B106" s="46"/>
      <c r="C106" s="32"/>
      <c r="D106" s="32"/>
      <c r="E106" s="32"/>
      <c r="F106" s="32" t="s">
        <v>109</v>
      </c>
      <c r="G106" s="38" t="s">
        <v>115</v>
      </c>
      <c r="H106" s="38" t="s">
        <v>5692</v>
      </c>
      <c r="I106" s="38" t="s">
        <v>106</v>
      </c>
      <c r="J106" s="48" t="s">
        <v>166</v>
      </c>
      <c r="K106" s="79">
        <v>1</v>
      </c>
    </row>
    <row r="107" s="52" customFormat="1" ht="57" customHeight="1" spans="1:11">
      <c r="A107" s="58"/>
      <c r="B107" s="46"/>
      <c r="C107" s="32"/>
      <c r="D107" s="32"/>
      <c r="E107" s="32"/>
      <c r="F107" s="32" t="s">
        <v>117</v>
      </c>
      <c r="G107" s="38" t="s">
        <v>181</v>
      </c>
      <c r="H107" s="32" t="s">
        <v>5693</v>
      </c>
      <c r="I107" s="38" t="s">
        <v>106</v>
      </c>
      <c r="J107" s="78" t="s">
        <v>112</v>
      </c>
      <c r="K107" s="78" t="s">
        <v>1969</v>
      </c>
    </row>
    <row r="108" s="52" customFormat="1" ht="57" customHeight="1" spans="1:11">
      <c r="A108" s="58">
        <v>23</v>
      </c>
      <c r="B108" s="46" t="s">
        <v>5646</v>
      </c>
      <c r="C108" s="32" t="s">
        <v>5694</v>
      </c>
      <c r="D108" s="32" t="s">
        <v>5624</v>
      </c>
      <c r="E108" s="32" t="s">
        <v>3825</v>
      </c>
      <c r="F108" s="32" t="s">
        <v>103</v>
      </c>
      <c r="G108" s="38" t="s">
        <v>104</v>
      </c>
      <c r="H108" s="38" t="s">
        <v>3234</v>
      </c>
      <c r="I108" s="38" t="s">
        <v>106</v>
      </c>
      <c r="J108" s="48" t="s">
        <v>166</v>
      </c>
      <c r="K108" s="77" t="s">
        <v>497</v>
      </c>
    </row>
    <row r="109" s="52" customFormat="1" ht="57" customHeight="1" spans="1:11">
      <c r="A109" s="58"/>
      <c r="B109" s="46"/>
      <c r="C109" s="32"/>
      <c r="D109" s="32"/>
      <c r="E109" s="32"/>
      <c r="F109" s="32" t="s">
        <v>109</v>
      </c>
      <c r="G109" s="38" t="s">
        <v>110</v>
      </c>
      <c r="H109" s="38" t="s">
        <v>2813</v>
      </c>
      <c r="I109" s="38" t="s">
        <v>106</v>
      </c>
      <c r="J109" s="48" t="s">
        <v>166</v>
      </c>
      <c r="K109" s="77" t="s">
        <v>617</v>
      </c>
    </row>
    <row r="110" s="52" customFormat="1" ht="57" customHeight="1" spans="1:11">
      <c r="A110" s="58"/>
      <c r="B110" s="46"/>
      <c r="C110" s="32"/>
      <c r="D110" s="32"/>
      <c r="E110" s="32"/>
      <c r="F110" s="32" t="s">
        <v>109</v>
      </c>
      <c r="G110" s="38" t="s">
        <v>113</v>
      </c>
      <c r="H110" s="38" t="s">
        <v>1385</v>
      </c>
      <c r="I110" s="38" t="s">
        <v>106</v>
      </c>
      <c r="J110" s="48" t="s">
        <v>166</v>
      </c>
      <c r="K110" s="77">
        <v>1</v>
      </c>
    </row>
    <row r="111" s="52" customFormat="1" ht="57" customHeight="1" spans="1:11">
      <c r="A111" s="58"/>
      <c r="B111" s="46"/>
      <c r="C111" s="32"/>
      <c r="D111" s="32"/>
      <c r="E111" s="32"/>
      <c r="F111" s="32" t="s">
        <v>109</v>
      </c>
      <c r="G111" s="38" t="s">
        <v>115</v>
      </c>
      <c r="H111" s="38" t="s">
        <v>279</v>
      </c>
      <c r="I111" s="38" t="s">
        <v>106</v>
      </c>
      <c r="J111" s="48" t="s">
        <v>166</v>
      </c>
      <c r="K111" s="77">
        <v>1</v>
      </c>
    </row>
    <row r="112" s="52" customFormat="1" ht="57" customHeight="1" spans="1:11">
      <c r="A112" s="58"/>
      <c r="B112" s="46"/>
      <c r="C112" s="32"/>
      <c r="D112" s="32"/>
      <c r="E112" s="32"/>
      <c r="F112" s="32" t="s">
        <v>117</v>
      </c>
      <c r="G112" s="38" t="s">
        <v>181</v>
      </c>
      <c r="H112" s="32" t="s">
        <v>5695</v>
      </c>
      <c r="I112" s="48" t="s">
        <v>106</v>
      </c>
      <c r="J112" s="48" t="s">
        <v>166</v>
      </c>
      <c r="K112" s="77">
        <v>1</v>
      </c>
    </row>
  </sheetData>
  <mergeCells count="13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4"/>
    <mergeCell ref="A25:A29"/>
    <mergeCell ref="A30:A33"/>
    <mergeCell ref="A34:A37"/>
    <mergeCell ref="A38:A41"/>
    <mergeCell ref="A42:A45"/>
    <mergeCell ref="A46:A49"/>
    <mergeCell ref="A50:A54"/>
    <mergeCell ref="A55:A59"/>
    <mergeCell ref="A60:A63"/>
    <mergeCell ref="A64:A67"/>
    <mergeCell ref="A68:A72"/>
    <mergeCell ref="A73:A77"/>
    <mergeCell ref="A78:A81"/>
    <mergeCell ref="A82:A85"/>
    <mergeCell ref="A86:A89"/>
    <mergeCell ref="A90:A93"/>
    <mergeCell ref="A94:A98"/>
    <mergeCell ref="A99:A103"/>
    <mergeCell ref="A104:A107"/>
    <mergeCell ref="A108:A112"/>
    <mergeCell ref="B9:B10"/>
    <mergeCell ref="B11:B15"/>
    <mergeCell ref="B16:B20"/>
    <mergeCell ref="B21:B24"/>
    <mergeCell ref="B25:B29"/>
    <mergeCell ref="B30:B33"/>
    <mergeCell ref="B34:B37"/>
    <mergeCell ref="B38:B41"/>
    <mergeCell ref="B42:B45"/>
    <mergeCell ref="B46:B49"/>
    <mergeCell ref="B50:B54"/>
    <mergeCell ref="B55:B59"/>
    <mergeCell ref="B60:B63"/>
    <mergeCell ref="B64:B67"/>
    <mergeCell ref="B68:B72"/>
    <mergeCell ref="B73:B77"/>
    <mergeCell ref="B78:B81"/>
    <mergeCell ref="B82:B85"/>
    <mergeCell ref="B86:B89"/>
    <mergeCell ref="B90:B93"/>
    <mergeCell ref="B94:B98"/>
    <mergeCell ref="B99:B103"/>
    <mergeCell ref="B104:B107"/>
    <mergeCell ref="B108:B112"/>
    <mergeCell ref="C9:C10"/>
    <mergeCell ref="C11:C15"/>
    <mergeCell ref="C16:C20"/>
    <mergeCell ref="C21:C24"/>
    <mergeCell ref="C25:C29"/>
    <mergeCell ref="C30:C33"/>
    <mergeCell ref="C34:C37"/>
    <mergeCell ref="C38:C41"/>
    <mergeCell ref="C42:C45"/>
    <mergeCell ref="C46:C49"/>
    <mergeCell ref="C50:C54"/>
    <mergeCell ref="C55:C59"/>
    <mergeCell ref="C60:C63"/>
    <mergeCell ref="C64:C67"/>
    <mergeCell ref="C68:C72"/>
    <mergeCell ref="C73:C77"/>
    <mergeCell ref="C78:C81"/>
    <mergeCell ref="C82:C85"/>
    <mergeCell ref="C86:C89"/>
    <mergeCell ref="C90:C93"/>
    <mergeCell ref="C94:C98"/>
    <mergeCell ref="C99:C103"/>
    <mergeCell ref="C104:C107"/>
    <mergeCell ref="C108:C112"/>
    <mergeCell ref="D9:D10"/>
    <mergeCell ref="D11:D15"/>
    <mergeCell ref="D16:D20"/>
    <mergeCell ref="D21:D24"/>
    <mergeCell ref="D25:D29"/>
    <mergeCell ref="D30:D33"/>
    <mergeCell ref="D34:D37"/>
    <mergeCell ref="D38:D41"/>
    <mergeCell ref="D42:D45"/>
    <mergeCell ref="D46:D49"/>
    <mergeCell ref="D50:D54"/>
    <mergeCell ref="D55:D59"/>
    <mergeCell ref="D60:D63"/>
    <mergeCell ref="D64:D67"/>
    <mergeCell ref="D68:D72"/>
    <mergeCell ref="D73:D77"/>
    <mergeCell ref="D78:D81"/>
    <mergeCell ref="D82:D85"/>
    <mergeCell ref="D86:D89"/>
    <mergeCell ref="D90:D93"/>
    <mergeCell ref="D94:D98"/>
    <mergeCell ref="D99:D103"/>
    <mergeCell ref="D104:D107"/>
    <mergeCell ref="D108:D112"/>
    <mergeCell ref="E9:E10"/>
    <mergeCell ref="E11:E15"/>
    <mergeCell ref="E16:E20"/>
    <mergeCell ref="E21:E24"/>
    <mergeCell ref="E25:E29"/>
    <mergeCell ref="E30:E33"/>
    <mergeCell ref="E34:E37"/>
    <mergeCell ref="E38:E41"/>
    <mergeCell ref="E42:E45"/>
    <mergeCell ref="E46:E49"/>
    <mergeCell ref="E50:E54"/>
    <mergeCell ref="E55:E59"/>
    <mergeCell ref="E60:E63"/>
    <mergeCell ref="E64:E67"/>
    <mergeCell ref="E68:E72"/>
    <mergeCell ref="E73:E77"/>
    <mergeCell ref="E78:E81"/>
    <mergeCell ref="E82:E85"/>
    <mergeCell ref="E86:E89"/>
    <mergeCell ref="E90:E93"/>
    <mergeCell ref="E94:E98"/>
    <mergeCell ref="E99:E103"/>
    <mergeCell ref="E104:E107"/>
    <mergeCell ref="E108:E112"/>
    <mergeCell ref="I9:I10"/>
    <mergeCell ref="J9:J10"/>
    <mergeCell ref="K9:K10"/>
  </mergeCells>
  <pageMargins left="0.75" right="0.75" top="1" bottom="1" header="0.5" footer="0.5"/>
  <pageSetup paperSize="9" scale="60" fitToHeight="0"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6"/>
  <sheetViews>
    <sheetView zoomScale="55" zoomScaleNormal="55" workbookViewId="0">
      <selection activeCell="C6" sqref="C6:E6"/>
    </sheetView>
  </sheetViews>
  <sheetFormatPr defaultColWidth="9" defaultRowHeight="16.5"/>
  <cols>
    <col min="1" max="1" width="12.175" style="1" customWidth="1"/>
    <col min="2" max="2" width="22.725" style="1" customWidth="1"/>
    <col min="3" max="3" width="44.7666666666667" style="1" customWidth="1"/>
    <col min="4" max="4" width="20.9083333333333" style="1" customWidth="1"/>
    <col min="5" max="5" width="15.2166666666667"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80" t="s">
        <v>5696</v>
      </c>
      <c r="C3" s="80"/>
      <c r="D3" s="80"/>
      <c r="E3" s="80"/>
      <c r="F3" s="10" t="s">
        <v>75</v>
      </c>
      <c r="G3" s="11" t="s">
        <v>5696</v>
      </c>
      <c r="H3" s="11"/>
      <c r="I3" s="11"/>
      <c r="J3" s="11"/>
      <c r="K3" s="39"/>
    </row>
    <row r="4" s="2" customFormat="1" ht="69" customHeight="1" spans="1:11">
      <c r="A4" s="8" t="s">
        <v>76</v>
      </c>
      <c r="B4" s="10" t="s">
        <v>77</v>
      </c>
      <c r="C4" s="12">
        <v>7</v>
      </c>
      <c r="D4" s="13"/>
      <c r="E4" s="14"/>
      <c r="F4" s="10" t="s">
        <v>78</v>
      </c>
      <c r="G4" s="11">
        <v>0</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c r="D6" s="17"/>
      <c r="E6" s="17"/>
      <c r="F6" s="8" t="s">
        <v>84</v>
      </c>
      <c r="G6" s="16">
        <v>39</v>
      </c>
      <c r="H6" s="16"/>
      <c r="I6" s="16"/>
      <c r="J6" s="16"/>
      <c r="K6" s="41"/>
    </row>
    <row r="7" s="2" customFormat="1" ht="67" customHeight="1" spans="1:11">
      <c r="A7" s="19"/>
      <c r="B7" s="20" t="s">
        <v>85</v>
      </c>
      <c r="C7" s="17">
        <v>39</v>
      </c>
      <c r="D7" s="17"/>
      <c r="E7" s="17"/>
      <c r="F7" s="8" t="s">
        <v>86</v>
      </c>
      <c r="G7" s="16">
        <v>0</v>
      </c>
      <c r="H7" s="16"/>
      <c r="I7" s="16"/>
      <c r="J7" s="16"/>
      <c r="K7" s="41"/>
    </row>
    <row r="8" s="3" customFormat="1" ht="189" customHeight="1" spans="1:11">
      <c r="A8" s="21" t="s">
        <v>87</v>
      </c>
      <c r="B8" s="101" t="s">
        <v>5697</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46" t="s">
        <v>5698</v>
      </c>
      <c r="C11" s="32" t="s">
        <v>5699</v>
      </c>
      <c r="D11" s="32" t="s">
        <v>102</v>
      </c>
      <c r="E11" s="30" t="s">
        <v>305</v>
      </c>
      <c r="F11" s="32" t="s">
        <v>109</v>
      </c>
      <c r="G11" s="32" t="s">
        <v>110</v>
      </c>
      <c r="H11" s="82" t="s">
        <v>5700</v>
      </c>
      <c r="I11" s="82" t="s">
        <v>106</v>
      </c>
      <c r="J11" s="82" t="s">
        <v>741</v>
      </c>
      <c r="K11" s="82" t="s">
        <v>179</v>
      </c>
    </row>
    <row r="12" s="3" customFormat="1" ht="52" customHeight="1" spans="1:11">
      <c r="A12" s="8"/>
      <c r="B12" s="46"/>
      <c r="C12" s="32"/>
      <c r="D12" s="32"/>
      <c r="E12" s="30"/>
      <c r="F12" s="32" t="s">
        <v>109</v>
      </c>
      <c r="G12" s="102" t="s">
        <v>110</v>
      </c>
      <c r="H12" s="82" t="s">
        <v>5701</v>
      </c>
      <c r="I12" s="82" t="s">
        <v>106</v>
      </c>
      <c r="J12" s="82" t="s">
        <v>741</v>
      </c>
      <c r="K12" s="82" t="s">
        <v>582</v>
      </c>
    </row>
    <row r="13" s="3" customFormat="1" ht="79" customHeight="1" spans="1:11">
      <c r="A13" s="8"/>
      <c r="B13" s="46"/>
      <c r="C13" s="32"/>
      <c r="D13" s="32"/>
      <c r="E13" s="30"/>
      <c r="F13" s="32" t="s">
        <v>103</v>
      </c>
      <c r="G13" s="82" t="s">
        <v>104</v>
      </c>
      <c r="H13" s="82" t="s">
        <v>5702</v>
      </c>
      <c r="I13" s="82" t="s">
        <v>106</v>
      </c>
      <c r="J13" s="82" t="s">
        <v>174</v>
      </c>
      <c r="K13" s="82" t="s">
        <v>5703</v>
      </c>
    </row>
    <row r="14" s="3" customFormat="1" ht="52" customHeight="1" spans="1:11">
      <c r="A14" s="8"/>
      <c r="B14" s="46"/>
      <c r="C14" s="32"/>
      <c r="D14" s="32"/>
      <c r="E14" s="30"/>
      <c r="F14" s="32" t="s">
        <v>117</v>
      </c>
      <c r="G14" s="82" t="s">
        <v>181</v>
      </c>
      <c r="H14" s="82" t="s">
        <v>5704</v>
      </c>
      <c r="I14" s="82" t="s">
        <v>106</v>
      </c>
      <c r="J14" s="82" t="s">
        <v>741</v>
      </c>
      <c r="K14" s="82" t="s">
        <v>5705</v>
      </c>
    </row>
    <row r="15" s="3" customFormat="1" ht="52" customHeight="1" spans="1:11">
      <c r="A15" s="8">
        <v>2</v>
      </c>
      <c r="B15" s="46" t="s">
        <v>5706</v>
      </c>
      <c r="C15" s="32" t="s">
        <v>5707</v>
      </c>
      <c r="D15" s="32" t="s">
        <v>102</v>
      </c>
      <c r="E15" s="29" t="s">
        <v>1671</v>
      </c>
      <c r="F15" s="32" t="s">
        <v>109</v>
      </c>
      <c r="G15" s="82" t="s">
        <v>110</v>
      </c>
      <c r="H15" s="82" t="s">
        <v>5708</v>
      </c>
      <c r="I15" s="82" t="s">
        <v>106</v>
      </c>
      <c r="J15" s="104" t="s">
        <v>741</v>
      </c>
      <c r="K15" s="105" t="s">
        <v>5709</v>
      </c>
    </row>
    <row r="16" s="3" customFormat="1" ht="52" customHeight="1" spans="1:11">
      <c r="A16" s="8"/>
      <c r="B16" s="46"/>
      <c r="C16" s="32"/>
      <c r="D16" s="32"/>
      <c r="E16" s="30"/>
      <c r="F16" s="32" t="s">
        <v>109</v>
      </c>
      <c r="G16" s="82" t="s">
        <v>115</v>
      </c>
      <c r="H16" s="82" t="s">
        <v>5710</v>
      </c>
      <c r="I16" s="82" t="s">
        <v>106</v>
      </c>
      <c r="J16" s="104" t="s">
        <v>199</v>
      </c>
      <c r="K16" s="105" t="s">
        <v>5711</v>
      </c>
    </row>
    <row r="17" s="3" customFormat="1" ht="52" customHeight="1" spans="1:11">
      <c r="A17" s="8"/>
      <c r="B17" s="46"/>
      <c r="C17" s="32"/>
      <c r="D17" s="32"/>
      <c r="E17" s="30"/>
      <c r="F17" s="32" t="s">
        <v>103</v>
      </c>
      <c r="G17" s="82" t="s">
        <v>104</v>
      </c>
      <c r="H17" s="82" t="s">
        <v>5712</v>
      </c>
      <c r="I17" s="82" t="s">
        <v>106</v>
      </c>
      <c r="J17" s="82" t="s">
        <v>174</v>
      </c>
      <c r="K17" s="105" t="s">
        <v>5713</v>
      </c>
    </row>
    <row r="18" s="3" customFormat="1" ht="52" customHeight="1" spans="1:11">
      <c r="A18" s="8"/>
      <c r="B18" s="46"/>
      <c r="C18" s="32"/>
      <c r="D18" s="32"/>
      <c r="E18" s="30"/>
      <c r="F18" s="32" t="s">
        <v>117</v>
      </c>
      <c r="G18" s="82" t="s">
        <v>181</v>
      </c>
      <c r="H18" s="103" t="s">
        <v>5714</v>
      </c>
      <c r="I18" s="82" t="s">
        <v>106</v>
      </c>
      <c r="J18" s="104" t="s">
        <v>5715</v>
      </c>
      <c r="K18" s="104" t="s">
        <v>5715</v>
      </c>
    </row>
    <row r="19" s="3" customFormat="1" ht="52" customHeight="1" spans="1:11">
      <c r="A19" s="8">
        <v>3</v>
      </c>
      <c r="B19" s="46" t="s">
        <v>5716</v>
      </c>
      <c r="C19" s="32" t="s">
        <v>5717</v>
      </c>
      <c r="D19" s="32" t="s">
        <v>102</v>
      </c>
      <c r="E19" s="29" t="s">
        <v>324</v>
      </c>
      <c r="F19" s="32" t="s">
        <v>109</v>
      </c>
      <c r="G19" s="82" t="s">
        <v>110</v>
      </c>
      <c r="H19" s="82" t="s">
        <v>5718</v>
      </c>
      <c r="I19" s="82" t="s">
        <v>106</v>
      </c>
      <c r="J19" s="104" t="s">
        <v>741</v>
      </c>
      <c r="K19" s="105" t="s">
        <v>536</v>
      </c>
    </row>
    <row r="20" s="3" customFormat="1" ht="52" customHeight="1" spans="1:18">
      <c r="A20" s="8"/>
      <c r="B20" s="46"/>
      <c r="C20" s="32"/>
      <c r="D20" s="32"/>
      <c r="E20" s="30"/>
      <c r="F20" s="32" t="s">
        <v>109</v>
      </c>
      <c r="G20" s="82" t="s">
        <v>110</v>
      </c>
      <c r="H20" s="82" t="s">
        <v>5719</v>
      </c>
      <c r="I20" s="82" t="s">
        <v>106</v>
      </c>
      <c r="J20" s="104" t="s">
        <v>741</v>
      </c>
      <c r="K20" s="105" t="s">
        <v>5720</v>
      </c>
      <c r="O20" s="93"/>
      <c r="P20" s="93"/>
      <c r="Q20" s="106"/>
      <c r="R20" s="107"/>
    </row>
    <row r="21" s="3" customFormat="1" ht="52" customHeight="1" spans="1:11">
      <c r="A21" s="8"/>
      <c r="B21" s="46"/>
      <c r="C21" s="32"/>
      <c r="D21" s="32"/>
      <c r="E21" s="30"/>
      <c r="F21" s="32" t="s">
        <v>103</v>
      </c>
      <c r="G21" s="82" t="s">
        <v>104</v>
      </c>
      <c r="H21" s="82" t="s">
        <v>5721</v>
      </c>
      <c r="I21" s="82" t="s">
        <v>106</v>
      </c>
      <c r="J21" s="82" t="s">
        <v>174</v>
      </c>
      <c r="K21" s="105" t="s">
        <v>5722</v>
      </c>
    </row>
    <row r="22" s="3" customFormat="1" ht="52" customHeight="1" spans="1:11">
      <c r="A22" s="8"/>
      <c r="B22" s="46"/>
      <c r="C22" s="32"/>
      <c r="D22" s="32"/>
      <c r="E22" s="30"/>
      <c r="F22" s="32" t="s">
        <v>117</v>
      </c>
      <c r="G22" s="82" t="s">
        <v>181</v>
      </c>
      <c r="H22" s="103" t="s">
        <v>5714</v>
      </c>
      <c r="I22" s="82" t="s">
        <v>106</v>
      </c>
      <c r="J22" s="104" t="s">
        <v>5715</v>
      </c>
      <c r="K22" s="104" t="s">
        <v>5715</v>
      </c>
    </row>
    <row r="23" s="3" customFormat="1" ht="52" customHeight="1" spans="1:11">
      <c r="A23" s="8">
        <v>4</v>
      </c>
      <c r="B23" s="46" t="s">
        <v>5723</v>
      </c>
      <c r="C23" s="32" t="s">
        <v>5724</v>
      </c>
      <c r="D23" s="32" t="s">
        <v>344</v>
      </c>
      <c r="E23" s="32" t="s">
        <v>744</v>
      </c>
      <c r="F23" s="32" t="s">
        <v>109</v>
      </c>
      <c r="G23" s="82" t="s">
        <v>110</v>
      </c>
      <c r="H23" s="82" t="s">
        <v>1411</v>
      </c>
      <c r="I23" s="82" t="s">
        <v>106</v>
      </c>
      <c r="J23" s="104" t="s">
        <v>199</v>
      </c>
      <c r="K23" s="105" t="s">
        <v>347</v>
      </c>
    </row>
    <row r="24" s="3" customFormat="1" ht="52" customHeight="1" spans="1:11">
      <c r="A24" s="8"/>
      <c r="B24" s="46"/>
      <c r="C24" s="32"/>
      <c r="D24" s="32"/>
      <c r="E24" s="32"/>
      <c r="F24" s="32" t="s">
        <v>109</v>
      </c>
      <c r="G24" s="82" t="s">
        <v>115</v>
      </c>
      <c r="H24" s="82" t="s">
        <v>5725</v>
      </c>
      <c r="I24" s="82" t="s">
        <v>106</v>
      </c>
      <c r="J24" s="104" t="s">
        <v>199</v>
      </c>
      <c r="K24" s="105" t="s">
        <v>5711</v>
      </c>
    </row>
    <row r="25" s="3" customFormat="1" ht="52" customHeight="1" spans="1:11">
      <c r="A25" s="8"/>
      <c r="B25" s="46"/>
      <c r="C25" s="32"/>
      <c r="D25" s="32"/>
      <c r="E25" s="32"/>
      <c r="F25" s="32" t="s">
        <v>103</v>
      </c>
      <c r="G25" s="82" t="s">
        <v>104</v>
      </c>
      <c r="H25" s="82" t="s">
        <v>5726</v>
      </c>
      <c r="I25" s="82" t="s">
        <v>106</v>
      </c>
      <c r="J25" s="82" t="s">
        <v>174</v>
      </c>
      <c r="K25" s="105" t="s">
        <v>5727</v>
      </c>
    </row>
    <row r="26" s="3" customFormat="1" ht="52" customHeight="1" spans="1:11">
      <c r="A26" s="8"/>
      <c r="B26" s="46"/>
      <c r="C26" s="32"/>
      <c r="D26" s="32"/>
      <c r="E26" s="32"/>
      <c r="F26" s="32" t="s">
        <v>117</v>
      </c>
      <c r="G26" s="82" t="s">
        <v>181</v>
      </c>
      <c r="H26" s="82" t="s">
        <v>5728</v>
      </c>
      <c r="I26" s="82" t="s">
        <v>106</v>
      </c>
      <c r="J26" s="104" t="s">
        <v>5715</v>
      </c>
      <c r="K26" s="104" t="s">
        <v>5715</v>
      </c>
    </row>
  </sheetData>
  <mergeCells count="4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4"/>
    <mergeCell ref="A15:A18"/>
    <mergeCell ref="A19:A22"/>
    <mergeCell ref="A23:A26"/>
    <mergeCell ref="B9:B10"/>
    <mergeCell ref="B11:B14"/>
    <mergeCell ref="B15:B18"/>
    <mergeCell ref="B19:B22"/>
    <mergeCell ref="B23:B26"/>
    <mergeCell ref="C9:C10"/>
    <mergeCell ref="C11:C14"/>
    <mergeCell ref="C15:C18"/>
    <mergeCell ref="C19:C22"/>
    <mergeCell ref="C23:C26"/>
    <mergeCell ref="D9:D10"/>
    <mergeCell ref="D11:D14"/>
    <mergeCell ref="D15:D18"/>
    <mergeCell ref="D19:D22"/>
    <mergeCell ref="D23:D26"/>
    <mergeCell ref="E9:E10"/>
    <mergeCell ref="E11:E14"/>
    <mergeCell ref="E15:E18"/>
    <mergeCell ref="E19:E22"/>
    <mergeCell ref="E23:E26"/>
    <mergeCell ref="I9:I10"/>
    <mergeCell ref="J9:J10"/>
    <mergeCell ref="K9:K10"/>
  </mergeCells>
  <pageMargins left="0.75" right="0.75" top="1" bottom="1" header="0.5" footer="0.5"/>
  <pageSetup paperSize="9" scale="67" fitToHeight="0"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4"/>
  <sheetViews>
    <sheetView zoomScale="55" zoomScaleNormal="55" workbookViewId="0">
      <selection activeCell="B8" sqref="B8:K8"/>
    </sheetView>
  </sheetViews>
  <sheetFormatPr defaultColWidth="9" defaultRowHeight="16.5"/>
  <cols>
    <col min="1" max="1" width="12.175" style="1" customWidth="1"/>
    <col min="2" max="2" width="22.725" style="1" customWidth="1"/>
    <col min="3" max="3" width="53.6333333333333" style="1" customWidth="1"/>
    <col min="4" max="4" width="28.1833333333333" style="1" customWidth="1"/>
    <col min="5" max="5" width="21.5" style="1" customWidth="1"/>
    <col min="6" max="6" width="18.9" style="1" customWidth="1"/>
    <col min="7" max="7" width="18.9" style="4" customWidth="1"/>
    <col min="8" max="8" width="24.5" style="1" customWidth="1"/>
    <col min="9" max="9" width="12.05" style="1" customWidth="1"/>
    <col min="10" max="10" width="10.3583333333333" style="1" customWidth="1"/>
    <col min="11" max="11" width="21.75" style="1" customWidth="1"/>
    <col min="12" max="16384" width="9" style="1"/>
  </cols>
  <sheetData>
    <row r="1" s="1" customFormat="1" ht="34.95" customHeight="1" spans="1:7">
      <c r="A1" s="5" t="s">
        <v>1047</v>
      </c>
      <c r="G1" s="4"/>
    </row>
    <row r="2" s="1" customFormat="1" ht="65" customHeight="1" spans="1:11">
      <c r="A2" s="6" t="s">
        <v>72</v>
      </c>
      <c r="B2" s="6"/>
      <c r="C2" s="6"/>
      <c r="D2" s="6"/>
      <c r="E2" s="6"/>
      <c r="F2" s="6"/>
      <c r="G2" s="7"/>
      <c r="H2" s="6"/>
      <c r="I2" s="6"/>
      <c r="J2" s="6"/>
      <c r="K2" s="6"/>
    </row>
    <row r="3" s="2" customFormat="1" ht="69" customHeight="1" spans="1:11">
      <c r="A3" s="8" t="s">
        <v>73</v>
      </c>
      <c r="B3" s="80" t="s">
        <v>5729</v>
      </c>
      <c r="C3" s="80"/>
      <c r="D3" s="80"/>
      <c r="E3" s="80"/>
      <c r="F3" s="10" t="s">
        <v>75</v>
      </c>
      <c r="G3" s="11" t="s">
        <v>5730</v>
      </c>
      <c r="H3" s="11"/>
      <c r="I3" s="11"/>
      <c r="J3" s="11"/>
      <c r="K3" s="39"/>
    </row>
    <row r="4" s="2" customFormat="1" ht="69" customHeight="1" spans="1:11">
      <c r="A4" s="8" t="s">
        <v>76</v>
      </c>
      <c r="B4" s="10" t="s">
        <v>77</v>
      </c>
      <c r="C4" s="12">
        <v>270</v>
      </c>
      <c r="D4" s="13"/>
      <c r="E4" s="14"/>
      <c r="F4" s="10" t="s">
        <v>78</v>
      </c>
      <c r="G4" s="11">
        <v>0</v>
      </c>
      <c r="H4" s="11"/>
      <c r="I4" s="11"/>
      <c r="J4" s="11"/>
      <c r="K4" s="39"/>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0</v>
      </c>
      <c r="D6" s="17"/>
      <c r="E6" s="17"/>
      <c r="F6" s="8" t="s">
        <v>84</v>
      </c>
      <c r="G6" s="16">
        <v>3340.32</v>
      </c>
      <c r="H6" s="16"/>
      <c r="I6" s="16"/>
      <c r="J6" s="16"/>
      <c r="K6" s="41"/>
    </row>
    <row r="7" s="2" customFormat="1" ht="67" customHeight="1" spans="1:11">
      <c r="A7" s="19"/>
      <c r="B7" s="20" t="s">
        <v>85</v>
      </c>
      <c r="C7" s="17">
        <v>7463.32</v>
      </c>
      <c r="D7" s="17"/>
      <c r="E7" s="17"/>
      <c r="F7" s="8" t="s">
        <v>86</v>
      </c>
      <c r="G7" s="16">
        <v>4123</v>
      </c>
      <c r="H7" s="16"/>
      <c r="I7" s="16"/>
      <c r="J7" s="16"/>
      <c r="K7" s="41"/>
    </row>
    <row r="8" s="3" customFormat="1" ht="152" customHeight="1" spans="1:11">
      <c r="A8" s="21" t="s">
        <v>87</v>
      </c>
      <c r="B8" s="67" t="s">
        <v>5731</v>
      </c>
      <c r="C8" s="68"/>
      <c r="D8" s="68"/>
      <c r="E8" s="68"/>
      <c r="F8" s="68"/>
      <c r="G8" s="68"/>
      <c r="H8" s="68"/>
      <c r="I8" s="68"/>
      <c r="J8" s="68"/>
      <c r="K8" s="76"/>
    </row>
    <row r="9" s="3" customFormat="1" ht="51" customHeight="1" spans="1:11">
      <c r="A9" s="8" t="s">
        <v>1</v>
      </c>
      <c r="B9" s="20" t="s">
        <v>468</v>
      </c>
      <c r="C9" s="20" t="s">
        <v>90</v>
      </c>
      <c r="D9" s="20" t="s">
        <v>91</v>
      </c>
      <c r="E9" s="20" t="s">
        <v>92</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68" customHeight="1" spans="1:11">
      <c r="A11" s="8">
        <v>1</v>
      </c>
      <c r="B11" s="36" t="s">
        <v>5732</v>
      </c>
      <c r="C11" s="29" t="s">
        <v>5733</v>
      </c>
      <c r="D11" s="30" t="s">
        <v>5734</v>
      </c>
      <c r="E11" s="81">
        <v>1994.12</v>
      </c>
      <c r="F11" s="32" t="s">
        <v>109</v>
      </c>
      <c r="G11" s="82" t="s">
        <v>110</v>
      </c>
      <c r="H11" s="82" t="s">
        <v>1555</v>
      </c>
      <c r="I11" s="82" t="s">
        <v>106</v>
      </c>
      <c r="J11" s="94" t="s">
        <v>264</v>
      </c>
      <c r="K11" s="95">
        <v>0.95</v>
      </c>
    </row>
    <row r="12" s="3" customFormat="1" ht="68" customHeight="1" spans="1:11">
      <c r="A12" s="8"/>
      <c r="B12" s="28"/>
      <c r="C12" s="30"/>
      <c r="D12" s="30"/>
      <c r="E12" s="81"/>
      <c r="F12" s="32" t="s">
        <v>109</v>
      </c>
      <c r="G12" s="82" t="s">
        <v>113</v>
      </c>
      <c r="H12" s="82" t="s">
        <v>5735</v>
      </c>
      <c r="I12" s="82" t="s">
        <v>106</v>
      </c>
      <c r="J12" s="82" t="s">
        <v>199</v>
      </c>
      <c r="K12" s="95">
        <v>1</v>
      </c>
    </row>
    <row r="13" s="3" customFormat="1" ht="65" customHeight="1" spans="1:11">
      <c r="A13" s="8"/>
      <c r="B13" s="28"/>
      <c r="C13" s="30"/>
      <c r="D13" s="30"/>
      <c r="E13" s="81"/>
      <c r="F13" s="32" t="s">
        <v>109</v>
      </c>
      <c r="G13" s="82" t="s">
        <v>115</v>
      </c>
      <c r="H13" s="82" t="s">
        <v>5736</v>
      </c>
      <c r="I13" s="82" t="s">
        <v>106</v>
      </c>
      <c r="J13" s="82" t="s">
        <v>199</v>
      </c>
      <c r="K13" s="95" t="s">
        <v>5737</v>
      </c>
    </row>
    <row r="14" s="3" customFormat="1" ht="68" customHeight="1" spans="1:11">
      <c r="A14" s="8"/>
      <c r="B14" s="28"/>
      <c r="C14" s="30"/>
      <c r="D14" s="30"/>
      <c r="E14" s="81"/>
      <c r="F14" s="32" t="s">
        <v>103</v>
      </c>
      <c r="G14" s="82" t="s">
        <v>104</v>
      </c>
      <c r="H14" s="82" t="s">
        <v>5738</v>
      </c>
      <c r="I14" s="82" t="s">
        <v>106</v>
      </c>
      <c r="J14" s="96" t="s">
        <v>1025</v>
      </c>
      <c r="K14" s="82" t="s">
        <v>5739</v>
      </c>
    </row>
    <row r="15" s="3" customFormat="1" ht="70" customHeight="1" spans="1:11">
      <c r="A15" s="8"/>
      <c r="B15" s="34"/>
      <c r="C15" s="30"/>
      <c r="D15" s="35"/>
      <c r="E15" s="83"/>
      <c r="F15" s="32" t="s">
        <v>117</v>
      </c>
      <c r="G15" s="82" t="s">
        <v>181</v>
      </c>
      <c r="H15" s="82" t="s">
        <v>5740</v>
      </c>
      <c r="I15" s="82" t="s">
        <v>106</v>
      </c>
      <c r="J15" s="94" t="s">
        <v>264</v>
      </c>
      <c r="K15" s="95">
        <v>0.05</v>
      </c>
    </row>
    <row r="16" s="3" customFormat="1" ht="52" customHeight="1" spans="1:11">
      <c r="A16" s="8">
        <v>2</v>
      </c>
      <c r="B16" s="36" t="s">
        <v>5741</v>
      </c>
      <c r="C16" s="29" t="s">
        <v>5742</v>
      </c>
      <c r="D16" s="30" t="s">
        <v>233</v>
      </c>
      <c r="E16" s="84">
        <v>304.2</v>
      </c>
      <c r="F16" s="32" t="s">
        <v>109</v>
      </c>
      <c r="G16" s="82" t="s">
        <v>110</v>
      </c>
      <c r="H16" s="82" t="s">
        <v>1555</v>
      </c>
      <c r="I16" s="82" t="s">
        <v>106</v>
      </c>
      <c r="J16" s="94" t="s">
        <v>264</v>
      </c>
      <c r="K16" s="95">
        <v>0.95</v>
      </c>
    </row>
    <row r="17" s="3" customFormat="1" ht="52" customHeight="1" spans="1:11">
      <c r="A17" s="8"/>
      <c r="B17" s="28"/>
      <c r="C17" s="30"/>
      <c r="D17" s="30"/>
      <c r="E17" s="81"/>
      <c r="F17" s="32" t="s">
        <v>109</v>
      </c>
      <c r="G17" s="82" t="s">
        <v>113</v>
      </c>
      <c r="H17" s="82" t="s">
        <v>5735</v>
      </c>
      <c r="I17" s="82" t="s">
        <v>106</v>
      </c>
      <c r="J17" s="82" t="s">
        <v>199</v>
      </c>
      <c r="K17" s="95">
        <v>1</v>
      </c>
    </row>
    <row r="18" s="3" customFormat="1" ht="52" customHeight="1" spans="1:11">
      <c r="A18" s="8"/>
      <c r="B18" s="28"/>
      <c r="C18" s="30"/>
      <c r="D18" s="30"/>
      <c r="E18" s="81"/>
      <c r="F18" s="32" t="s">
        <v>109</v>
      </c>
      <c r="G18" s="82" t="s">
        <v>115</v>
      </c>
      <c r="H18" s="82" t="s">
        <v>5736</v>
      </c>
      <c r="I18" s="82" t="s">
        <v>106</v>
      </c>
      <c r="J18" s="82" t="s">
        <v>199</v>
      </c>
      <c r="K18" s="95" t="s">
        <v>5737</v>
      </c>
    </row>
    <row r="19" s="3" customFormat="1" ht="52" customHeight="1" spans="1:11">
      <c r="A19" s="8"/>
      <c r="B19" s="28"/>
      <c r="C19" s="30"/>
      <c r="D19" s="30"/>
      <c r="E19" s="81"/>
      <c r="F19" s="32" t="s">
        <v>103</v>
      </c>
      <c r="G19" s="82" t="s">
        <v>104</v>
      </c>
      <c r="H19" s="82" t="s">
        <v>5738</v>
      </c>
      <c r="I19" s="82" t="s">
        <v>106</v>
      </c>
      <c r="J19" s="96" t="s">
        <v>1025</v>
      </c>
      <c r="K19" s="82" t="s">
        <v>5743</v>
      </c>
    </row>
    <row r="20" s="3" customFormat="1" ht="52" customHeight="1" spans="1:11">
      <c r="A20" s="8"/>
      <c r="B20" s="34"/>
      <c r="C20" s="35"/>
      <c r="D20" s="35"/>
      <c r="E20" s="83"/>
      <c r="F20" s="32" t="s">
        <v>117</v>
      </c>
      <c r="G20" s="82" t="s">
        <v>181</v>
      </c>
      <c r="H20" s="82" t="s">
        <v>5740</v>
      </c>
      <c r="I20" s="82" t="s">
        <v>106</v>
      </c>
      <c r="J20" s="94" t="s">
        <v>264</v>
      </c>
      <c r="K20" s="95">
        <v>0.05</v>
      </c>
    </row>
    <row r="21" s="3" customFormat="1" ht="52" customHeight="1" spans="1:11">
      <c r="A21" s="8">
        <v>3</v>
      </c>
      <c r="B21" s="46" t="s">
        <v>5744</v>
      </c>
      <c r="C21" s="32" t="s">
        <v>5745</v>
      </c>
      <c r="D21" s="30" t="s">
        <v>233</v>
      </c>
      <c r="E21" s="85">
        <v>265</v>
      </c>
      <c r="F21" s="32" t="s">
        <v>109</v>
      </c>
      <c r="G21" s="82" t="s">
        <v>110</v>
      </c>
      <c r="H21" s="82" t="s">
        <v>1555</v>
      </c>
      <c r="I21" s="82" t="s">
        <v>106</v>
      </c>
      <c r="J21" s="94" t="s">
        <v>264</v>
      </c>
      <c r="K21" s="95">
        <v>0.95</v>
      </c>
    </row>
    <row r="22" s="3" customFormat="1" ht="52" customHeight="1" spans="1:11">
      <c r="A22" s="8"/>
      <c r="B22" s="46"/>
      <c r="C22" s="32"/>
      <c r="D22" s="30"/>
      <c r="E22" s="85"/>
      <c r="F22" s="32" t="s">
        <v>109</v>
      </c>
      <c r="G22" s="82" t="s">
        <v>113</v>
      </c>
      <c r="H22" s="82" t="s">
        <v>5735</v>
      </c>
      <c r="I22" s="82" t="s">
        <v>106</v>
      </c>
      <c r="J22" s="82" t="s">
        <v>199</v>
      </c>
      <c r="K22" s="95">
        <v>1</v>
      </c>
    </row>
    <row r="23" s="3" customFormat="1" ht="52" customHeight="1" spans="1:11">
      <c r="A23" s="8"/>
      <c r="B23" s="46"/>
      <c r="C23" s="32"/>
      <c r="D23" s="30"/>
      <c r="E23" s="85"/>
      <c r="F23" s="32" t="s">
        <v>109</v>
      </c>
      <c r="G23" s="82" t="s">
        <v>115</v>
      </c>
      <c r="H23" s="82" t="s">
        <v>5736</v>
      </c>
      <c r="I23" s="82" t="s">
        <v>106</v>
      </c>
      <c r="J23" s="82" t="s">
        <v>199</v>
      </c>
      <c r="K23" s="95" t="s">
        <v>5737</v>
      </c>
    </row>
    <row r="24" s="3" customFormat="1" ht="52" customHeight="1" spans="1:11">
      <c r="A24" s="8"/>
      <c r="B24" s="46"/>
      <c r="C24" s="32"/>
      <c r="D24" s="30"/>
      <c r="E24" s="85"/>
      <c r="F24" s="32" t="s">
        <v>103</v>
      </c>
      <c r="G24" s="82" t="s">
        <v>104</v>
      </c>
      <c r="H24" s="82" t="s">
        <v>5738</v>
      </c>
      <c r="I24" s="82" t="s">
        <v>106</v>
      </c>
      <c r="J24" s="96" t="s">
        <v>1025</v>
      </c>
      <c r="K24" s="82" t="s">
        <v>5746</v>
      </c>
    </row>
    <row r="25" s="3" customFormat="1" ht="52" customHeight="1" spans="1:11">
      <c r="A25" s="8"/>
      <c r="B25" s="86"/>
      <c r="C25" s="87"/>
      <c r="D25" s="35"/>
      <c r="E25" s="88"/>
      <c r="F25" s="32" t="s">
        <v>117</v>
      </c>
      <c r="G25" s="82" t="s">
        <v>181</v>
      </c>
      <c r="H25" s="82" t="s">
        <v>367</v>
      </c>
      <c r="I25" s="82" t="s">
        <v>106</v>
      </c>
      <c r="J25" s="94" t="s">
        <v>199</v>
      </c>
      <c r="K25" s="95">
        <v>1</v>
      </c>
    </row>
    <row r="26" s="3" customFormat="1" ht="52" customHeight="1" spans="1:11">
      <c r="A26" s="8">
        <v>4</v>
      </c>
      <c r="B26" s="46" t="s">
        <v>5747</v>
      </c>
      <c r="C26" s="32" t="s">
        <v>5748</v>
      </c>
      <c r="D26" s="32" t="s">
        <v>233</v>
      </c>
      <c r="E26" s="85">
        <v>7</v>
      </c>
      <c r="F26" s="32" t="s">
        <v>109</v>
      </c>
      <c r="G26" s="82" t="s">
        <v>110</v>
      </c>
      <c r="H26" s="82" t="s">
        <v>1555</v>
      </c>
      <c r="I26" s="82" t="s">
        <v>106</v>
      </c>
      <c r="J26" s="94" t="s">
        <v>264</v>
      </c>
      <c r="K26" s="95">
        <v>0.95</v>
      </c>
    </row>
    <row r="27" s="3" customFormat="1" ht="52" customHeight="1" spans="1:11">
      <c r="A27" s="8"/>
      <c r="B27" s="46"/>
      <c r="C27" s="32"/>
      <c r="D27" s="32"/>
      <c r="E27" s="85"/>
      <c r="F27" s="32" t="s">
        <v>109</v>
      </c>
      <c r="G27" s="82" t="s">
        <v>113</v>
      </c>
      <c r="H27" s="82" t="s">
        <v>5749</v>
      </c>
      <c r="I27" s="82" t="s">
        <v>106</v>
      </c>
      <c r="J27" s="94" t="s">
        <v>199</v>
      </c>
      <c r="K27" s="95">
        <v>1</v>
      </c>
    </row>
    <row r="28" s="3" customFormat="1" ht="52" customHeight="1" spans="1:11">
      <c r="A28" s="8"/>
      <c r="B28" s="46"/>
      <c r="C28" s="32"/>
      <c r="D28" s="32"/>
      <c r="E28" s="85"/>
      <c r="F28" s="32" t="s">
        <v>103</v>
      </c>
      <c r="G28" s="82" t="s">
        <v>104</v>
      </c>
      <c r="H28" s="82" t="s">
        <v>5738</v>
      </c>
      <c r="I28" s="82" t="s">
        <v>106</v>
      </c>
      <c r="J28" s="96" t="s">
        <v>1025</v>
      </c>
      <c r="K28" s="82" t="s">
        <v>1231</v>
      </c>
    </row>
    <row r="29" s="3" customFormat="1" ht="52" customHeight="1" spans="1:11">
      <c r="A29" s="89"/>
      <c r="B29" s="86"/>
      <c r="C29" s="87"/>
      <c r="D29" s="87"/>
      <c r="E29" s="88"/>
      <c r="F29" s="32" t="s">
        <v>117</v>
      </c>
      <c r="G29" s="82" t="s">
        <v>181</v>
      </c>
      <c r="H29" s="82" t="s">
        <v>367</v>
      </c>
      <c r="I29" s="82" t="s">
        <v>106</v>
      </c>
      <c r="J29" s="94" t="s">
        <v>199</v>
      </c>
      <c r="K29" s="95">
        <v>1</v>
      </c>
    </row>
    <row r="30" s="3" customFormat="1" ht="52" customHeight="1" spans="1:11">
      <c r="A30" s="8">
        <v>5</v>
      </c>
      <c r="B30" s="46" t="s">
        <v>5750</v>
      </c>
      <c r="C30" s="32" t="s">
        <v>5751</v>
      </c>
      <c r="D30" s="32" t="s">
        <v>233</v>
      </c>
      <c r="E30" s="85">
        <v>15</v>
      </c>
      <c r="F30" s="32" t="s">
        <v>109</v>
      </c>
      <c r="G30" s="82" t="s">
        <v>110</v>
      </c>
      <c r="H30" s="82" t="s">
        <v>1555</v>
      </c>
      <c r="I30" s="82" t="s">
        <v>106</v>
      </c>
      <c r="J30" s="94" t="s">
        <v>264</v>
      </c>
      <c r="K30" s="95">
        <v>0.95</v>
      </c>
    </row>
    <row r="31" s="3" customFormat="1" ht="52" customHeight="1" spans="1:11">
      <c r="A31" s="8"/>
      <c r="B31" s="46"/>
      <c r="C31" s="32"/>
      <c r="D31" s="32"/>
      <c r="E31" s="85"/>
      <c r="F31" s="32" t="s">
        <v>109</v>
      </c>
      <c r="G31" s="82" t="s">
        <v>113</v>
      </c>
      <c r="H31" s="82" t="s">
        <v>5749</v>
      </c>
      <c r="I31" s="82" t="s">
        <v>106</v>
      </c>
      <c r="J31" s="94" t="s">
        <v>199</v>
      </c>
      <c r="K31" s="95">
        <v>1</v>
      </c>
    </row>
    <row r="32" s="3" customFormat="1" ht="52" customHeight="1" spans="1:11">
      <c r="A32" s="8"/>
      <c r="B32" s="46"/>
      <c r="C32" s="32"/>
      <c r="D32" s="32"/>
      <c r="E32" s="85"/>
      <c r="F32" s="32" t="s">
        <v>103</v>
      </c>
      <c r="G32" s="82" t="s">
        <v>104</v>
      </c>
      <c r="H32" s="82" t="s">
        <v>5738</v>
      </c>
      <c r="I32" s="82" t="s">
        <v>106</v>
      </c>
      <c r="J32" s="96" t="s">
        <v>1025</v>
      </c>
      <c r="K32" s="82" t="s">
        <v>236</v>
      </c>
    </row>
    <row r="33" s="3" customFormat="1" ht="52" customHeight="1" spans="1:11">
      <c r="A33" s="89"/>
      <c r="B33" s="86"/>
      <c r="C33" s="87"/>
      <c r="D33" s="87"/>
      <c r="E33" s="88"/>
      <c r="F33" s="32" t="s">
        <v>117</v>
      </c>
      <c r="G33" s="82" t="s">
        <v>181</v>
      </c>
      <c r="H33" s="82" t="s">
        <v>5752</v>
      </c>
      <c r="I33" s="82" t="s">
        <v>106</v>
      </c>
      <c r="J33" s="94" t="s">
        <v>199</v>
      </c>
      <c r="K33" s="95">
        <v>1</v>
      </c>
    </row>
    <row r="34" s="3" customFormat="1" ht="52" customHeight="1" spans="1:11">
      <c r="A34" s="8">
        <v>6</v>
      </c>
      <c r="B34" s="46" t="s">
        <v>5753</v>
      </c>
      <c r="C34" s="32" t="s">
        <v>5754</v>
      </c>
      <c r="D34" s="32" t="s">
        <v>5755</v>
      </c>
      <c r="E34" s="85">
        <v>300</v>
      </c>
      <c r="F34" s="32" t="s">
        <v>109</v>
      </c>
      <c r="G34" s="82" t="s">
        <v>110</v>
      </c>
      <c r="H34" s="82" t="s">
        <v>1555</v>
      </c>
      <c r="I34" s="82" t="s">
        <v>106</v>
      </c>
      <c r="J34" s="94" t="s">
        <v>264</v>
      </c>
      <c r="K34" s="95">
        <v>0.95</v>
      </c>
    </row>
    <row r="35" s="3" customFormat="1" ht="52" customHeight="1" spans="1:11">
      <c r="A35" s="8"/>
      <c r="B35" s="46"/>
      <c r="C35" s="32"/>
      <c r="D35" s="32"/>
      <c r="E35" s="85"/>
      <c r="F35" s="32" t="s">
        <v>109</v>
      </c>
      <c r="G35" s="82" t="s">
        <v>113</v>
      </c>
      <c r="H35" s="82" t="s">
        <v>5756</v>
      </c>
      <c r="I35" s="82" t="s">
        <v>106</v>
      </c>
      <c r="J35" s="82" t="s">
        <v>199</v>
      </c>
      <c r="K35" s="95">
        <v>1</v>
      </c>
    </row>
    <row r="36" s="3" customFormat="1" ht="52" customHeight="1" spans="1:11">
      <c r="A36" s="8"/>
      <c r="B36" s="46"/>
      <c r="C36" s="32"/>
      <c r="D36" s="32"/>
      <c r="E36" s="85"/>
      <c r="F36" s="32" t="s">
        <v>109</v>
      </c>
      <c r="G36" s="82" t="s">
        <v>115</v>
      </c>
      <c r="H36" s="82" t="s">
        <v>5757</v>
      </c>
      <c r="I36" s="82" t="s">
        <v>106</v>
      </c>
      <c r="J36" s="96" t="s">
        <v>1025</v>
      </c>
      <c r="K36" s="97">
        <v>45992</v>
      </c>
    </row>
    <row r="37" s="3" customFormat="1" ht="52" customHeight="1" spans="1:11">
      <c r="A37" s="8"/>
      <c r="B37" s="46"/>
      <c r="C37" s="32"/>
      <c r="D37" s="32"/>
      <c r="E37" s="85"/>
      <c r="F37" s="32" t="s">
        <v>103</v>
      </c>
      <c r="G37" s="82" t="s">
        <v>104</v>
      </c>
      <c r="H37" s="82" t="s">
        <v>5738</v>
      </c>
      <c r="I37" s="82" t="s">
        <v>106</v>
      </c>
      <c r="J37" s="96" t="s">
        <v>1025</v>
      </c>
      <c r="K37" s="82" t="s">
        <v>410</v>
      </c>
    </row>
    <row r="38" s="3" customFormat="1" ht="52" customHeight="1" spans="1:11">
      <c r="A38" s="89"/>
      <c r="B38" s="86"/>
      <c r="C38" s="87"/>
      <c r="D38" s="87"/>
      <c r="E38" s="88"/>
      <c r="F38" s="32" t="s">
        <v>117</v>
      </c>
      <c r="G38" s="82" t="s">
        <v>181</v>
      </c>
      <c r="H38" s="82" t="s">
        <v>5758</v>
      </c>
      <c r="I38" s="82" t="s">
        <v>106</v>
      </c>
      <c r="J38" s="94" t="s">
        <v>264</v>
      </c>
      <c r="K38" s="98" t="s">
        <v>5759</v>
      </c>
    </row>
    <row r="39" s="3" customFormat="1" ht="100" customHeight="1" spans="1:11">
      <c r="A39" s="8">
        <v>7</v>
      </c>
      <c r="B39" s="46" t="s">
        <v>5760</v>
      </c>
      <c r="C39" s="32" t="s">
        <v>5761</v>
      </c>
      <c r="D39" s="32" t="s">
        <v>5755</v>
      </c>
      <c r="E39" s="85">
        <v>4123</v>
      </c>
      <c r="F39" s="32" t="s">
        <v>109</v>
      </c>
      <c r="G39" s="82" t="s">
        <v>110</v>
      </c>
      <c r="H39" s="82" t="s">
        <v>1555</v>
      </c>
      <c r="I39" s="82" t="s">
        <v>106</v>
      </c>
      <c r="J39" s="94" t="s">
        <v>264</v>
      </c>
      <c r="K39" s="95">
        <v>0.95</v>
      </c>
    </row>
    <row r="40" s="3" customFormat="1" ht="100" customHeight="1" spans="1:11">
      <c r="A40" s="8"/>
      <c r="B40" s="46"/>
      <c r="C40" s="32"/>
      <c r="D40" s="32"/>
      <c r="E40" s="85"/>
      <c r="F40" s="32" t="s">
        <v>109</v>
      </c>
      <c r="G40" s="82" t="s">
        <v>113</v>
      </c>
      <c r="H40" s="82" t="s">
        <v>5756</v>
      </c>
      <c r="I40" s="82" t="s">
        <v>106</v>
      </c>
      <c r="J40" s="82" t="s">
        <v>199</v>
      </c>
      <c r="K40" s="95">
        <v>1</v>
      </c>
    </row>
    <row r="41" s="3" customFormat="1" ht="100" customHeight="1" spans="1:11">
      <c r="A41" s="8"/>
      <c r="B41" s="46"/>
      <c r="C41" s="32"/>
      <c r="D41" s="32"/>
      <c r="E41" s="85"/>
      <c r="F41" s="32" t="s">
        <v>109</v>
      </c>
      <c r="G41" s="82" t="s">
        <v>115</v>
      </c>
      <c r="H41" s="82" t="s">
        <v>5762</v>
      </c>
      <c r="I41" s="82" t="s">
        <v>106</v>
      </c>
      <c r="J41" s="96" t="s">
        <v>1025</v>
      </c>
      <c r="K41" s="97">
        <v>45992</v>
      </c>
    </row>
    <row r="42" s="3" customFormat="1" ht="100" customHeight="1" spans="1:11">
      <c r="A42" s="8"/>
      <c r="B42" s="46"/>
      <c r="C42" s="32"/>
      <c r="D42" s="32"/>
      <c r="E42" s="85"/>
      <c r="F42" s="32" t="s">
        <v>103</v>
      </c>
      <c r="G42" s="82" t="s">
        <v>104</v>
      </c>
      <c r="H42" s="82" t="s">
        <v>5738</v>
      </c>
      <c r="I42" s="82" t="s">
        <v>106</v>
      </c>
      <c r="J42" s="96" t="s">
        <v>1025</v>
      </c>
      <c r="K42" s="82" t="s">
        <v>5763</v>
      </c>
    </row>
    <row r="43" s="3" customFormat="1" ht="178" customHeight="1" spans="1:11">
      <c r="A43" s="89"/>
      <c r="B43" s="86"/>
      <c r="C43" s="87"/>
      <c r="D43" s="87"/>
      <c r="E43" s="88"/>
      <c r="F43" s="32" t="s">
        <v>117</v>
      </c>
      <c r="G43" s="82" t="s">
        <v>181</v>
      </c>
      <c r="H43" s="82" t="s">
        <v>5758</v>
      </c>
      <c r="I43" s="82" t="s">
        <v>106</v>
      </c>
      <c r="J43" s="94" t="s">
        <v>264</v>
      </c>
      <c r="K43" s="98" t="s">
        <v>5759</v>
      </c>
    </row>
    <row r="44" s="3" customFormat="1" ht="51.8" customHeight="1" spans="1:11">
      <c r="A44" s="8">
        <v>8</v>
      </c>
      <c r="B44" s="46" t="s">
        <v>5764</v>
      </c>
      <c r="C44" s="32" t="s">
        <v>5765</v>
      </c>
      <c r="D44" s="32" t="s">
        <v>5766</v>
      </c>
      <c r="E44" s="85">
        <v>100</v>
      </c>
      <c r="F44" s="32" t="s">
        <v>109</v>
      </c>
      <c r="G44" s="82" t="s">
        <v>110</v>
      </c>
      <c r="H44" s="82" t="s">
        <v>5767</v>
      </c>
      <c r="I44" s="82" t="s">
        <v>106</v>
      </c>
      <c r="J44" s="94" t="s">
        <v>264</v>
      </c>
      <c r="K44" s="95">
        <v>0.9</v>
      </c>
    </row>
    <row r="45" s="3" customFormat="1" ht="51.8" customHeight="1" spans="1:11">
      <c r="A45" s="8"/>
      <c r="B45" s="46"/>
      <c r="C45" s="32"/>
      <c r="D45" s="32"/>
      <c r="E45" s="85"/>
      <c r="F45" s="32" t="s">
        <v>109</v>
      </c>
      <c r="G45" s="82" t="s">
        <v>113</v>
      </c>
      <c r="H45" s="82" t="s">
        <v>5768</v>
      </c>
      <c r="I45" s="82" t="s">
        <v>106</v>
      </c>
      <c r="J45" s="82" t="s">
        <v>199</v>
      </c>
      <c r="K45" s="95">
        <v>1</v>
      </c>
    </row>
    <row r="46" s="3" customFormat="1" ht="51.8" customHeight="1" spans="1:11">
      <c r="A46" s="8"/>
      <c r="B46" s="46"/>
      <c r="C46" s="32"/>
      <c r="D46" s="32"/>
      <c r="E46" s="85"/>
      <c r="F46" s="32" t="s">
        <v>109</v>
      </c>
      <c r="G46" s="82" t="s">
        <v>115</v>
      </c>
      <c r="H46" s="82" t="s">
        <v>5769</v>
      </c>
      <c r="I46" s="82" t="s">
        <v>106</v>
      </c>
      <c r="J46" s="96" t="s">
        <v>1025</v>
      </c>
      <c r="K46" s="97">
        <v>45992</v>
      </c>
    </row>
    <row r="47" s="3" customFormat="1" ht="51.8" customHeight="1" spans="1:11">
      <c r="A47" s="8"/>
      <c r="B47" s="46"/>
      <c r="C47" s="32"/>
      <c r="D47" s="32"/>
      <c r="E47" s="85"/>
      <c r="F47" s="32" t="s">
        <v>103</v>
      </c>
      <c r="G47" s="82" t="s">
        <v>104</v>
      </c>
      <c r="H47" s="82" t="s">
        <v>5738</v>
      </c>
      <c r="I47" s="82" t="s">
        <v>106</v>
      </c>
      <c r="J47" s="96" t="s">
        <v>1025</v>
      </c>
      <c r="K47" s="82" t="s">
        <v>253</v>
      </c>
    </row>
    <row r="48" s="3" customFormat="1" ht="51.8" customHeight="1" spans="1:11">
      <c r="A48" s="89"/>
      <c r="B48" s="86"/>
      <c r="C48" s="87"/>
      <c r="D48" s="87"/>
      <c r="E48" s="88"/>
      <c r="F48" s="32" t="s">
        <v>117</v>
      </c>
      <c r="G48" s="82" t="s">
        <v>181</v>
      </c>
      <c r="H48" s="82" t="s">
        <v>5740</v>
      </c>
      <c r="I48" s="82" t="s">
        <v>106</v>
      </c>
      <c r="J48" s="94" t="s">
        <v>264</v>
      </c>
      <c r="K48" s="95">
        <v>0.05</v>
      </c>
    </row>
    <row r="49" s="3" customFormat="1" ht="51.8" customHeight="1" spans="1:11">
      <c r="A49" s="8">
        <v>9</v>
      </c>
      <c r="B49" s="46" t="s">
        <v>5770</v>
      </c>
      <c r="C49" s="32" t="s">
        <v>5771</v>
      </c>
      <c r="D49" s="32" t="s">
        <v>233</v>
      </c>
      <c r="E49" s="85">
        <v>300</v>
      </c>
      <c r="F49" s="32" t="s">
        <v>109</v>
      </c>
      <c r="G49" s="82" t="s">
        <v>110</v>
      </c>
      <c r="H49" s="82" t="s">
        <v>1555</v>
      </c>
      <c r="I49" s="82" t="s">
        <v>106</v>
      </c>
      <c r="J49" s="94" t="s">
        <v>264</v>
      </c>
      <c r="K49" s="95">
        <v>0.95</v>
      </c>
    </row>
    <row r="50" s="3" customFormat="1" ht="51.8" customHeight="1" spans="1:11">
      <c r="A50" s="8"/>
      <c r="B50" s="46"/>
      <c r="C50" s="32"/>
      <c r="D50" s="32"/>
      <c r="E50" s="85"/>
      <c r="F50" s="32" t="s">
        <v>109</v>
      </c>
      <c r="G50" s="82" t="s">
        <v>113</v>
      </c>
      <c r="H50" s="82" t="s">
        <v>5772</v>
      </c>
      <c r="I50" s="82" t="s">
        <v>106</v>
      </c>
      <c r="J50" s="82" t="s">
        <v>199</v>
      </c>
      <c r="K50" s="95">
        <v>1</v>
      </c>
    </row>
    <row r="51" s="3" customFormat="1" ht="51.8" customHeight="1" spans="1:11">
      <c r="A51" s="8"/>
      <c r="B51" s="46"/>
      <c r="C51" s="32"/>
      <c r="D51" s="32"/>
      <c r="E51" s="85"/>
      <c r="F51" s="32" t="s">
        <v>109</v>
      </c>
      <c r="G51" s="82" t="s">
        <v>115</v>
      </c>
      <c r="H51" s="82" t="s">
        <v>5769</v>
      </c>
      <c r="I51" s="82" t="s">
        <v>106</v>
      </c>
      <c r="J51" s="96" t="s">
        <v>1025</v>
      </c>
      <c r="K51" s="97">
        <v>45992</v>
      </c>
    </row>
    <row r="52" s="3" customFormat="1" ht="51.8" customHeight="1" spans="1:11">
      <c r="A52" s="8"/>
      <c r="B52" s="46"/>
      <c r="C52" s="32"/>
      <c r="D52" s="32"/>
      <c r="E52" s="85"/>
      <c r="F52" s="32" t="s">
        <v>103</v>
      </c>
      <c r="G52" s="82" t="s">
        <v>104</v>
      </c>
      <c r="H52" s="82" t="s">
        <v>5738</v>
      </c>
      <c r="I52" s="82" t="s">
        <v>106</v>
      </c>
      <c r="J52" s="96" t="s">
        <v>1025</v>
      </c>
      <c r="K52" s="82" t="s">
        <v>410</v>
      </c>
    </row>
    <row r="53" s="3" customFormat="1" ht="70" customHeight="1" spans="1:11">
      <c r="A53" s="89"/>
      <c r="B53" s="86"/>
      <c r="C53" s="87"/>
      <c r="D53" s="87"/>
      <c r="E53" s="88"/>
      <c r="F53" s="32" t="s">
        <v>117</v>
      </c>
      <c r="G53" s="82" t="s">
        <v>244</v>
      </c>
      <c r="H53" s="82" t="s">
        <v>5773</v>
      </c>
      <c r="I53" s="82" t="s">
        <v>106</v>
      </c>
      <c r="J53" s="94" t="s">
        <v>264</v>
      </c>
      <c r="K53" s="95" t="s">
        <v>2772</v>
      </c>
    </row>
    <row r="54" s="3" customFormat="1" ht="51.8" customHeight="1" spans="1:11">
      <c r="A54" s="8">
        <v>10</v>
      </c>
      <c r="B54" s="46" t="s">
        <v>5774</v>
      </c>
      <c r="C54" s="32" t="s">
        <v>5775</v>
      </c>
      <c r="D54" s="32" t="s">
        <v>5776</v>
      </c>
      <c r="E54" s="85">
        <v>50</v>
      </c>
      <c r="F54" s="32" t="s">
        <v>109</v>
      </c>
      <c r="G54" s="82" t="s">
        <v>110</v>
      </c>
      <c r="H54" s="82" t="s">
        <v>1555</v>
      </c>
      <c r="I54" s="82" t="s">
        <v>106</v>
      </c>
      <c r="J54" s="94" t="s">
        <v>264</v>
      </c>
      <c r="K54" s="95">
        <v>0.95</v>
      </c>
    </row>
    <row r="55" s="3" customFormat="1" ht="51.8" customHeight="1" spans="1:11">
      <c r="A55" s="8"/>
      <c r="B55" s="46"/>
      <c r="C55" s="32"/>
      <c r="D55" s="32"/>
      <c r="E55" s="85"/>
      <c r="F55" s="32" t="s">
        <v>109</v>
      </c>
      <c r="G55" s="82" t="s">
        <v>113</v>
      </c>
      <c r="H55" s="82" t="s">
        <v>1094</v>
      </c>
      <c r="I55" s="82" t="s">
        <v>106</v>
      </c>
      <c r="J55" s="82" t="s">
        <v>199</v>
      </c>
      <c r="K55" s="95">
        <v>1</v>
      </c>
    </row>
    <row r="56" s="3" customFormat="1" ht="51.8" customHeight="1" spans="1:11">
      <c r="A56" s="8"/>
      <c r="B56" s="46"/>
      <c r="C56" s="32"/>
      <c r="D56" s="32"/>
      <c r="E56" s="85"/>
      <c r="F56" s="32" t="s">
        <v>109</v>
      </c>
      <c r="G56" s="82" t="s">
        <v>115</v>
      </c>
      <c r="H56" s="82" t="s">
        <v>5769</v>
      </c>
      <c r="I56" s="82" t="s">
        <v>106</v>
      </c>
      <c r="J56" s="96" t="s">
        <v>1025</v>
      </c>
      <c r="K56" s="97">
        <v>45992</v>
      </c>
    </row>
    <row r="57" s="3" customFormat="1" ht="51.8" customHeight="1" spans="1:11">
      <c r="A57" s="8"/>
      <c r="B57" s="46"/>
      <c r="C57" s="32"/>
      <c r="D57" s="32"/>
      <c r="E57" s="85"/>
      <c r="F57" s="32" t="s">
        <v>103</v>
      </c>
      <c r="G57" s="82" t="s">
        <v>104</v>
      </c>
      <c r="H57" s="82" t="s">
        <v>5738</v>
      </c>
      <c r="I57" s="82" t="s">
        <v>106</v>
      </c>
      <c r="J57" s="96" t="s">
        <v>1025</v>
      </c>
      <c r="K57" s="82" t="s">
        <v>2695</v>
      </c>
    </row>
    <row r="58" s="3" customFormat="1" ht="51.8" customHeight="1" spans="1:11">
      <c r="A58" s="89"/>
      <c r="B58" s="86"/>
      <c r="C58" s="87"/>
      <c r="D58" s="87"/>
      <c r="E58" s="88"/>
      <c r="F58" s="32" t="s">
        <v>117</v>
      </c>
      <c r="G58" s="82" t="s">
        <v>181</v>
      </c>
      <c r="H58" s="82" t="s">
        <v>5740</v>
      </c>
      <c r="I58" s="82" t="s">
        <v>106</v>
      </c>
      <c r="J58" s="94" t="s">
        <v>264</v>
      </c>
      <c r="K58" s="95">
        <v>0.05</v>
      </c>
    </row>
    <row r="59" s="3" customFormat="1" ht="80" customHeight="1" spans="1:11">
      <c r="A59" s="8">
        <v>11</v>
      </c>
      <c r="B59" s="46" t="s">
        <v>5777</v>
      </c>
      <c r="C59" s="32" t="s">
        <v>5778</v>
      </c>
      <c r="D59" s="32" t="s">
        <v>5779</v>
      </c>
      <c r="E59" s="85">
        <v>5</v>
      </c>
      <c r="F59" s="32" t="s">
        <v>109</v>
      </c>
      <c r="G59" s="82" t="s">
        <v>110</v>
      </c>
      <c r="H59" s="82" t="s">
        <v>1555</v>
      </c>
      <c r="I59" s="82" t="s">
        <v>106</v>
      </c>
      <c r="J59" s="94" t="s">
        <v>264</v>
      </c>
      <c r="K59" s="95">
        <v>0.95</v>
      </c>
    </row>
    <row r="60" s="3" customFormat="1" ht="80" customHeight="1" spans="1:11">
      <c r="A60" s="8"/>
      <c r="B60" s="46"/>
      <c r="C60" s="32"/>
      <c r="D60" s="32"/>
      <c r="E60" s="85"/>
      <c r="F60" s="32" t="s">
        <v>109</v>
      </c>
      <c r="G60" s="82" t="s">
        <v>113</v>
      </c>
      <c r="H60" s="82" t="s">
        <v>5780</v>
      </c>
      <c r="I60" s="82" t="s">
        <v>106</v>
      </c>
      <c r="J60" s="82" t="s">
        <v>199</v>
      </c>
      <c r="K60" s="95">
        <v>1</v>
      </c>
    </row>
    <row r="61" s="3" customFormat="1" ht="80" customHeight="1" spans="1:11">
      <c r="A61" s="8"/>
      <c r="B61" s="46"/>
      <c r="C61" s="32"/>
      <c r="D61" s="32"/>
      <c r="E61" s="85"/>
      <c r="F61" s="32" t="s">
        <v>109</v>
      </c>
      <c r="G61" s="82" t="s">
        <v>115</v>
      </c>
      <c r="H61" s="82" t="s">
        <v>5736</v>
      </c>
      <c r="I61" s="82" t="s">
        <v>106</v>
      </c>
      <c r="J61" s="82" t="s">
        <v>199</v>
      </c>
      <c r="K61" s="95" t="s">
        <v>5737</v>
      </c>
    </row>
    <row r="62" s="3" customFormat="1" ht="80" customHeight="1" spans="1:11">
      <c r="A62" s="8"/>
      <c r="B62" s="46"/>
      <c r="C62" s="32"/>
      <c r="D62" s="32"/>
      <c r="E62" s="85"/>
      <c r="F62" s="32" t="s">
        <v>103</v>
      </c>
      <c r="G62" s="82" t="s">
        <v>104</v>
      </c>
      <c r="H62" s="82" t="s">
        <v>5738</v>
      </c>
      <c r="I62" s="82" t="s">
        <v>106</v>
      </c>
      <c r="J62" s="96" t="s">
        <v>1025</v>
      </c>
      <c r="K62" s="82" t="s">
        <v>571</v>
      </c>
    </row>
    <row r="63" s="3" customFormat="1" ht="80" customHeight="1" spans="1:11">
      <c r="A63" s="89"/>
      <c r="B63" s="86"/>
      <c r="C63" s="87"/>
      <c r="D63" s="87"/>
      <c r="E63" s="88"/>
      <c r="F63" s="32" t="s">
        <v>117</v>
      </c>
      <c r="G63" s="82" t="s">
        <v>181</v>
      </c>
      <c r="H63" s="82" t="s">
        <v>5740</v>
      </c>
      <c r="I63" s="82" t="s">
        <v>106</v>
      </c>
      <c r="J63" s="94" t="s">
        <v>264</v>
      </c>
      <c r="K63" s="95">
        <v>0.05</v>
      </c>
    </row>
    <row r="64" s="3" customFormat="1" ht="52" customHeight="1" spans="1:11">
      <c r="A64" s="90"/>
      <c r="B64" s="91"/>
      <c r="C64" s="92"/>
      <c r="D64" s="92"/>
      <c r="E64" s="92"/>
      <c r="F64" s="92"/>
      <c r="G64" s="93"/>
      <c r="H64" s="93"/>
      <c r="I64" s="93"/>
      <c r="J64" s="99"/>
      <c r="K64" s="100"/>
    </row>
  </sheetData>
  <mergeCells count="77">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A21:A25"/>
    <mergeCell ref="A26:A29"/>
    <mergeCell ref="A30:A33"/>
    <mergeCell ref="A34:A38"/>
    <mergeCell ref="A39:A43"/>
    <mergeCell ref="A44:A48"/>
    <mergeCell ref="A49:A53"/>
    <mergeCell ref="A54:A58"/>
    <mergeCell ref="A59:A63"/>
    <mergeCell ref="B9:B10"/>
    <mergeCell ref="B11:B15"/>
    <mergeCell ref="B16:B20"/>
    <mergeCell ref="B21:B25"/>
    <mergeCell ref="B26:B29"/>
    <mergeCell ref="B30:B33"/>
    <mergeCell ref="B34:B38"/>
    <mergeCell ref="B39:B43"/>
    <mergeCell ref="B44:B48"/>
    <mergeCell ref="B49:B53"/>
    <mergeCell ref="B54:B58"/>
    <mergeCell ref="B59:B63"/>
    <mergeCell ref="C9:C10"/>
    <mergeCell ref="C11:C15"/>
    <mergeCell ref="C16:C20"/>
    <mergeCell ref="C21:C25"/>
    <mergeCell ref="C26:C29"/>
    <mergeCell ref="C30:C33"/>
    <mergeCell ref="C34:C38"/>
    <mergeCell ref="C39:C43"/>
    <mergeCell ref="C44:C48"/>
    <mergeCell ref="C49:C53"/>
    <mergeCell ref="C54:C58"/>
    <mergeCell ref="C59:C63"/>
    <mergeCell ref="D9:D10"/>
    <mergeCell ref="D11:D15"/>
    <mergeCell ref="D16:D20"/>
    <mergeCell ref="D21:D25"/>
    <mergeCell ref="D26:D29"/>
    <mergeCell ref="D30:D33"/>
    <mergeCell ref="D34:D38"/>
    <mergeCell ref="D39:D43"/>
    <mergeCell ref="D44:D48"/>
    <mergeCell ref="D49:D53"/>
    <mergeCell ref="D54:D58"/>
    <mergeCell ref="D59:D63"/>
    <mergeCell ref="E9:E10"/>
    <mergeCell ref="E11:E15"/>
    <mergeCell ref="E16:E20"/>
    <mergeCell ref="E21:E25"/>
    <mergeCell ref="E26:E29"/>
    <mergeCell ref="E30:E33"/>
    <mergeCell ref="E34:E38"/>
    <mergeCell ref="E39:E43"/>
    <mergeCell ref="E44:E48"/>
    <mergeCell ref="E49:E53"/>
    <mergeCell ref="E54:E58"/>
    <mergeCell ref="E59:E63"/>
    <mergeCell ref="I9:I10"/>
    <mergeCell ref="J9:J10"/>
    <mergeCell ref="K9:K10"/>
  </mergeCells>
  <pageMargins left="0.75" right="0.75" top="1" bottom="1" header="0.5" footer="0.5"/>
  <pageSetup paperSize="9" scale="72" fitToHeight="0"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zoomScale="55" zoomScaleNormal="55" topLeftCell="A5" workbookViewId="0">
      <selection activeCell="E11" sqref="E11:E15"/>
    </sheetView>
  </sheetViews>
  <sheetFormatPr defaultColWidth="9" defaultRowHeight="16.5"/>
  <cols>
    <col min="1" max="1" width="12.175" style="52" customWidth="1"/>
    <col min="2" max="2" width="18.8666666666667" style="52" customWidth="1"/>
    <col min="3" max="3" width="33.85" style="52" customWidth="1"/>
    <col min="4" max="4" width="35.675" style="52" customWidth="1"/>
    <col min="5" max="5" width="17.7166666666667" style="52" customWidth="1"/>
    <col min="6" max="6" width="18.9" style="52" customWidth="1"/>
    <col min="7" max="7" width="18.9" style="54" customWidth="1"/>
    <col min="8" max="8" width="24.5" style="52" customWidth="1"/>
    <col min="9" max="9" width="12.05" style="52" customWidth="1"/>
    <col min="10" max="10" width="10.3583333333333" style="52" customWidth="1"/>
    <col min="11" max="11" width="21.75" style="52" customWidth="1"/>
    <col min="12" max="16384" width="9" style="52"/>
  </cols>
  <sheetData>
    <row r="1" s="52" customFormat="1" ht="34.95" customHeight="1" spans="1:7">
      <c r="A1" s="55"/>
      <c r="G1" s="54"/>
    </row>
    <row r="2" s="52" customFormat="1" ht="65" customHeight="1" spans="1:11">
      <c r="A2" s="56" t="s">
        <v>72</v>
      </c>
      <c r="B2" s="56"/>
      <c r="C2" s="56"/>
      <c r="D2" s="56"/>
      <c r="E2" s="56"/>
      <c r="F2" s="56"/>
      <c r="G2" s="57"/>
      <c r="H2" s="56"/>
      <c r="I2" s="56"/>
      <c r="J2" s="56"/>
      <c r="K2" s="56"/>
    </row>
    <row r="3" s="2" customFormat="1" ht="69" customHeight="1" spans="1:11">
      <c r="A3" s="58" t="s">
        <v>73</v>
      </c>
      <c r="B3" s="59" t="s">
        <v>5781</v>
      </c>
      <c r="C3" s="59"/>
      <c r="D3" s="59"/>
      <c r="E3" s="59"/>
      <c r="F3" s="59" t="s">
        <v>75</v>
      </c>
      <c r="G3" s="60" t="s">
        <v>5782</v>
      </c>
      <c r="H3" s="60"/>
      <c r="I3" s="60"/>
      <c r="J3" s="60"/>
      <c r="K3" s="73"/>
    </row>
    <row r="4" s="2" customFormat="1" ht="69" customHeight="1" spans="1:11">
      <c r="A4" s="58" t="s">
        <v>76</v>
      </c>
      <c r="B4" s="59" t="s">
        <v>77</v>
      </c>
      <c r="C4" s="61">
        <v>6</v>
      </c>
      <c r="D4" s="62"/>
      <c r="E4" s="63"/>
      <c r="F4" s="59" t="s">
        <v>78</v>
      </c>
      <c r="G4" s="60">
        <v>0</v>
      </c>
      <c r="H4" s="60"/>
      <c r="I4" s="60"/>
      <c r="J4" s="60"/>
      <c r="K4" s="73"/>
    </row>
    <row r="5" s="2" customFormat="1" ht="67" customHeight="1" spans="1:11">
      <c r="A5" s="58" t="s">
        <v>79</v>
      </c>
      <c r="B5" s="58" t="s">
        <v>80</v>
      </c>
      <c r="C5" s="58">
        <v>560</v>
      </c>
      <c r="D5" s="58"/>
      <c r="E5" s="58"/>
      <c r="F5" s="58" t="s">
        <v>82</v>
      </c>
      <c r="G5" s="64">
        <v>560</v>
      </c>
      <c r="H5" s="64"/>
      <c r="I5" s="64"/>
      <c r="J5" s="64"/>
      <c r="K5" s="74"/>
    </row>
    <row r="6" s="2" customFormat="1" ht="67" customHeight="1" spans="1:11">
      <c r="A6" s="58"/>
      <c r="B6" s="58" t="s">
        <v>83</v>
      </c>
      <c r="C6" s="38">
        <v>0</v>
      </c>
      <c r="D6" s="38"/>
      <c r="E6" s="38"/>
      <c r="F6" s="58" t="s">
        <v>84</v>
      </c>
      <c r="G6" s="65">
        <v>560</v>
      </c>
      <c r="H6" s="65"/>
      <c r="I6" s="65"/>
      <c r="J6" s="65"/>
      <c r="K6" s="75"/>
    </row>
    <row r="7" s="2" customFormat="1" ht="67" customHeight="1" spans="1:11">
      <c r="A7" s="66"/>
      <c r="B7" s="20" t="s">
        <v>85</v>
      </c>
      <c r="C7" s="38">
        <v>560</v>
      </c>
      <c r="D7" s="38"/>
      <c r="E7" s="38"/>
      <c r="F7" s="58" t="s">
        <v>86</v>
      </c>
      <c r="G7" s="64">
        <v>0</v>
      </c>
      <c r="H7" s="64"/>
      <c r="I7" s="64"/>
      <c r="J7" s="64"/>
      <c r="K7" s="74"/>
    </row>
    <row r="8" s="53" customFormat="1" ht="189" customHeight="1" spans="1:11">
      <c r="A8" s="21" t="s">
        <v>87</v>
      </c>
      <c r="B8" s="67" t="s">
        <v>5783</v>
      </c>
      <c r="C8" s="68"/>
      <c r="D8" s="68"/>
      <c r="E8" s="68"/>
      <c r="F8" s="68"/>
      <c r="G8" s="68"/>
      <c r="H8" s="68"/>
      <c r="I8" s="68"/>
      <c r="J8" s="68"/>
      <c r="K8" s="76"/>
    </row>
    <row r="9" s="53" customFormat="1" ht="51" customHeight="1" spans="1:11">
      <c r="A9" s="58" t="s">
        <v>1</v>
      </c>
      <c r="B9" s="20" t="s">
        <v>89</v>
      </c>
      <c r="C9" s="20" t="s">
        <v>90</v>
      </c>
      <c r="D9" s="20" t="s">
        <v>91</v>
      </c>
      <c r="E9" s="20" t="s">
        <v>92</v>
      </c>
      <c r="F9" s="24" t="s">
        <v>93</v>
      </c>
      <c r="G9" s="25"/>
      <c r="H9" s="26"/>
      <c r="I9" s="20" t="s">
        <v>94</v>
      </c>
      <c r="J9" s="44" t="s">
        <v>95</v>
      </c>
      <c r="K9" s="20" t="s">
        <v>96</v>
      </c>
    </row>
    <row r="10" s="53" customFormat="1" ht="51" customHeight="1" spans="1:11">
      <c r="A10" s="58"/>
      <c r="B10" s="20"/>
      <c r="C10" s="20"/>
      <c r="D10" s="20"/>
      <c r="E10" s="20"/>
      <c r="F10" s="27" t="s">
        <v>97</v>
      </c>
      <c r="G10" s="27" t="s">
        <v>98</v>
      </c>
      <c r="H10" s="27" t="s">
        <v>99</v>
      </c>
      <c r="I10" s="20"/>
      <c r="J10" s="45"/>
      <c r="K10" s="20"/>
    </row>
    <row r="11" s="53" customFormat="1" ht="52" customHeight="1" spans="1:11">
      <c r="A11" s="58">
        <v>1</v>
      </c>
      <c r="B11" s="46" t="s">
        <v>5784</v>
      </c>
      <c r="C11" s="32" t="s">
        <v>5785</v>
      </c>
      <c r="D11" s="32" t="s">
        <v>5786</v>
      </c>
      <c r="E11" s="32" t="s">
        <v>1979</v>
      </c>
      <c r="F11" s="32" t="s">
        <v>103</v>
      </c>
      <c r="G11" s="38" t="s">
        <v>104</v>
      </c>
      <c r="H11" s="38" t="s">
        <v>472</v>
      </c>
      <c r="I11" s="38" t="s">
        <v>106</v>
      </c>
      <c r="J11" s="38" t="s">
        <v>107</v>
      </c>
      <c r="K11" s="38" t="s">
        <v>194</v>
      </c>
    </row>
    <row r="12" s="53" customFormat="1" ht="52" customHeight="1" spans="1:11">
      <c r="A12" s="58"/>
      <c r="B12" s="46"/>
      <c r="C12" s="32"/>
      <c r="D12" s="32"/>
      <c r="E12" s="32"/>
      <c r="F12" s="32" t="s">
        <v>109</v>
      </c>
      <c r="G12" s="38" t="s">
        <v>110</v>
      </c>
      <c r="H12" s="38" t="s">
        <v>821</v>
      </c>
      <c r="I12" s="38" t="s">
        <v>106</v>
      </c>
      <c r="J12" s="38" t="s">
        <v>112</v>
      </c>
      <c r="K12" s="38" t="s">
        <v>1127</v>
      </c>
    </row>
    <row r="13" s="53" customFormat="1" ht="52" customHeight="1" spans="1:11">
      <c r="A13" s="58"/>
      <c r="B13" s="46"/>
      <c r="C13" s="32"/>
      <c r="D13" s="32"/>
      <c r="E13" s="32"/>
      <c r="F13" s="32" t="s">
        <v>109</v>
      </c>
      <c r="G13" s="38" t="s">
        <v>113</v>
      </c>
      <c r="H13" s="38" t="s">
        <v>5787</v>
      </c>
      <c r="I13" s="38" t="s">
        <v>106</v>
      </c>
      <c r="J13" s="38" t="s">
        <v>112</v>
      </c>
      <c r="K13" s="77">
        <v>0.95</v>
      </c>
    </row>
    <row r="14" s="53" customFormat="1" ht="52" customHeight="1" spans="1:11">
      <c r="A14" s="58"/>
      <c r="B14" s="46"/>
      <c r="C14" s="32"/>
      <c r="D14" s="32"/>
      <c r="E14" s="32"/>
      <c r="F14" s="32" t="s">
        <v>109</v>
      </c>
      <c r="G14" s="38" t="s">
        <v>115</v>
      </c>
      <c r="H14" s="38" t="s">
        <v>594</v>
      </c>
      <c r="I14" s="38" t="s">
        <v>106</v>
      </c>
      <c r="J14" s="38" t="s">
        <v>112</v>
      </c>
      <c r="K14" s="77">
        <v>0.95</v>
      </c>
    </row>
    <row r="15" s="53" customFormat="1" ht="52" customHeight="1" spans="1:11">
      <c r="A15" s="58"/>
      <c r="B15" s="46"/>
      <c r="C15" s="32"/>
      <c r="D15" s="32"/>
      <c r="E15" s="32"/>
      <c r="F15" s="32" t="s">
        <v>117</v>
      </c>
      <c r="G15" s="38" t="s">
        <v>290</v>
      </c>
      <c r="H15" s="38" t="s">
        <v>5788</v>
      </c>
      <c r="I15" s="38" t="s">
        <v>106</v>
      </c>
      <c r="J15" s="38" t="s">
        <v>112</v>
      </c>
      <c r="K15" s="38" t="s">
        <v>5789</v>
      </c>
    </row>
    <row r="16" s="53" customFormat="1" ht="85" customHeight="1" spans="1:11">
      <c r="A16" s="66">
        <v>2</v>
      </c>
      <c r="B16" s="46" t="s">
        <v>5790</v>
      </c>
      <c r="C16" s="46" t="s">
        <v>5791</v>
      </c>
      <c r="D16" s="46" t="s">
        <v>5792</v>
      </c>
      <c r="E16" s="46" t="s">
        <v>1967</v>
      </c>
      <c r="F16" s="32" t="s">
        <v>109</v>
      </c>
      <c r="G16" s="38" t="s">
        <v>110</v>
      </c>
      <c r="H16" s="38" t="s">
        <v>5793</v>
      </c>
      <c r="I16" s="38" t="s">
        <v>106</v>
      </c>
      <c r="J16" s="38" t="s">
        <v>112</v>
      </c>
      <c r="K16" s="78" t="s">
        <v>227</v>
      </c>
    </row>
    <row r="17" s="53" customFormat="1" ht="90" customHeight="1" spans="1:11">
      <c r="A17" s="69"/>
      <c r="B17" s="46"/>
      <c r="C17" s="46"/>
      <c r="D17" s="46"/>
      <c r="E17" s="46"/>
      <c r="F17" s="32" t="s">
        <v>109</v>
      </c>
      <c r="G17" s="38" t="s">
        <v>113</v>
      </c>
      <c r="H17" s="38" t="s">
        <v>5794</v>
      </c>
      <c r="I17" s="38" t="s">
        <v>106</v>
      </c>
      <c r="J17" s="38" t="s">
        <v>112</v>
      </c>
      <c r="K17" s="79">
        <v>0.95</v>
      </c>
    </row>
    <row r="18" s="53" customFormat="1" ht="52" customHeight="1" spans="1:11">
      <c r="A18" s="66">
        <v>3</v>
      </c>
      <c r="B18" s="46" t="s">
        <v>5795</v>
      </c>
      <c r="C18" s="32" t="s">
        <v>5796</v>
      </c>
      <c r="D18" s="32" t="s">
        <v>5797</v>
      </c>
      <c r="E18" s="32" t="s">
        <v>2154</v>
      </c>
      <c r="F18" s="32" t="s">
        <v>103</v>
      </c>
      <c r="G18" s="38" t="s">
        <v>104</v>
      </c>
      <c r="H18" s="38" t="s">
        <v>472</v>
      </c>
      <c r="I18" s="38" t="s">
        <v>106</v>
      </c>
      <c r="J18" s="38" t="s">
        <v>107</v>
      </c>
      <c r="K18" s="38" t="s">
        <v>2158</v>
      </c>
    </row>
    <row r="19" s="53" customFormat="1" ht="52" customHeight="1" spans="1:11">
      <c r="A19" s="70"/>
      <c r="B19" s="46"/>
      <c r="C19" s="32"/>
      <c r="D19" s="32"/>
      <c r="E19" s="32"/>
      <c r="F19" s="32" t="s">
        <v>109</v>
      </c>
      <c r="G19" s="38" t="s">
        <v>110</v>
      </c>
      <c r="H19" s="38" t="s">
        <v>2813</v>
      </c>
      <c r="I19" s="38" t="s">
        <v>106</v>
      </c>
      <c r="J19" s="38" t="s">
        <v>199</v>
      </c>
      <c r="K19" s="38" t="s">
        <v>756</v>
      </c>
    </row>
    <row r="20" s="52" customFormat="1" ht="52" customHeight="1" spans="1:11">
      <c r="A20" s="70"/>
      <c r="B20" s="46"/>
      <c r="C20" s="32"/>
      <c r="D20" s="32"/>
      <c r="E20" s="32"/>
      <c r="F20" s="32" t="s">
        <v>109</v>
      </c>
      <c r="G20" s="38" t="s">
        <v>113</v>
      </c>
      <c r="H20" s="38" t="s">
        <v>5798</v>
      </c>
      <c r="I20" s="38" t="s">
        <v>106</v>
      </c>
      <c r="J20" s="38" t="s">
        <v>112</v>
      </c>
      <c r="K20" s="77">
        <v>0.9</v>
      </c>
    </row>
    <row r="21" s="52" customFormat="1" ht="52" customHeight="1" spans="1:11">
      <c r="A21" s="70"/>
      <c r="B21" s="46"/>
      <c r="C21" s="32"/>
      <c r="D21" s="32"/>
      <c r="E21" s="32"/>
      <c r="F21" s="32" t="s">
        <v>109</v>
      </c>
      <c r="G21" s="38" t="s">
        <v>115</v>
      </c>
      <c r="H21" s="38" t="s">
        <v>5799</v>
      </c>
      <c r="I21" s="38" t="s">
        <v>274</v>
      </c>
      <c r="J21" s="38" t="s">
        <v>199</v>
      </c>
      <c r="K21" s="38" t="s">
        <v>692</v>
      </c>
    </row>
    <row r="22" s="52" customFormat="1" ht="52" customHeight="1" spans="1:11">
      <c r="A22" s="69"/>
      <c r="B22" s="46"/>
      <c r="C22" s="32"/>
      <c r="D22" s="32"/>
      <c r="E22" s="32"/>
      <c r="F22" s="32" t="s">
        <v>117</v>
      </c>
      <c r="G22" s="38" t="s">
        <v>158</v>
      </c>
      <c r="H22" s="38" t="s">
        <v>5800</v>
      </c>
      <c r="I22" s="38" t="s">
        <v>106</v>
      </c>
      <c r="J22" s="48" t="s">
        <v>112</v>
      </c>
      <c r="K22" s="77">
        <v>0.95</v>
      </c>
    </row>
    <row r="23" s="52" customFormat="1" ht="52" customHeight="1" spans="1:11">
      <c r="A23" s="66">
        <v>4</v>
      </c>
      <c r="B23" s="46" t="s">
        <v>5801</v>
      </c>
      <c r="C23" s="32" t="s">
        <v>5802</v>
      </c>
      <c r="D23" s="32" t="s">
        <v>5803</v>
      </c>
      <c r="E23" s="32" t="s">
        <v>5804</v>
      </c>
      <c r="F23" s="32" t="s">
        <v>103</v>
      </c>
      <c r="G23" s="38" t="s">
        <v>104</v>
      </c>
      <c r="H23" s="38" t="s">
        <v>472</v>
      </c>
      <c r="I23" s="38" t="s">
        <v>106</v>
      </c>
      <c r="J23" s="48" t="s">
        <v>107</v>
      </c>
      <c r="K23" s="78" t="s">
        <v>1500</v>
      </c>
    </row>
    <row r="24" s="52" customFormat="1" ht="52" customHeight="1" spans="1:11">
      <c r="A24" s="70"/>
      <c r="B24" s="46"/>
      <c r="C24" s="32"/>
      <c r="D24" s="32"/>
      <c r="E24" s="32"/>
      <c r="F24" s="32" t="s">
        <v>109</v>
      </c>
      <c r="G24" s="38" t="s">
        <v>110</v>
      </c>
      <c r="H24" s="38" t="s">
        <v>5805</v>
      </c>
      <c r="I24" s="38" t="s">
        <v>106</v>
      </c>
      <c r="J24" s="48" t="s">
        <v>112</v>
      </c>
      <c r="K24" s="78" t="s">
        <v>756</v>
      </c>
    </row>
    <row r="25" s="52" customFormat="1" ht="52" customHeight="1" spans="1:11">
      <c r="A25" s="70"/>
      <c r="B25" s="46"/>
      <c r="C25" s="32"/>
      <c r="D25" s="32"/>
      <c r="E25" s="32"/>
      <c r="F25" s="32" t="s">
        <v>109</v>
      </c>
      <c r="G25" s="38" t="s">
        <v>113</v>
      </c>
      <c r="H25" s="38" t="s">
        <v>5806</v>
      </c>
      <c r="I25" s="38" t="s">
        <v>106</v>
      </c>
      <c r="J25" s="48" t="s">
        <v>112</v>
      </c>
      <c r="K25" s="79">
        <v>0.95</v>
      </c>
    </row>
    <row r="26" s="52" customFormat="1" ht="52" customHeight="1" spans="1:11">
      <c r="A26" s="70"/>
      <c r="B26" s="46"/>
      <c r="C26" s="32"/>
      <c r="D26" s="32"/>
      <c r="E26" s="32"/>
      <c r="F26" s="32" t="s">
        <v>109</v>
      </c>
      <c r="G26" s="38" t="s">
        <v>115</v>
      </c>
      <c r="H26" s="38" t="s">
        <v>5807</v>
      </c>
      <c r="I26" s="38" t="s">
        <v>106</v>
      </c>
      <c r="J26" s="48" t="s">
        <v>107</v>
      </c>
      <c r="K26" s="78" t="s">
        <v>1863</v>
      </c>
    </row>
    <row r="27" s="52" customFormat="1" ht="52" customHeight="1" spans="1:11">
      <c r="A27" s="69"/>
      <c r="B27" s="46"/>
      <c r="C27" s="32"/>
      <c r="D27" s="32"/>
      <c r="E27" s="32"/>
      <c r="F27" s="32" t="s">
        <v>117</v>
      </c>
      <c r="G27" s="38" t="s">
        <v>181</v>
      </c>
      <c r="H27" s="71" t="s">
        <v>5808</v>
      </c>
      <c r="I27" s="78" t="s">
        <v>106</v>
      </c>
      <c r="J27" s="78" t="s">
        <v>112</v>
      </c>
      <c r="K27" s="79">
        <v>0.9</v>
      </c>
    </row>
    <row r="28" s="52" customFormat="1" ht="52" customHeight="1" spans="1:11">
      <c r="A28" s="66">
        <v>5</v>
      </c>
      <c r="B28" s="46" t="s">
        <v>5809</v>
      </c>
      <c r="C28" s="32" t="s">
        <v>5810</v>
      </c>
      <c r="D28" s="32" t="s">
        <v>5811</v>
      </c>
      <c r="E28" s="32" t="s">
        <v>3787</v>
      </c>
      <c r="F28" s="32" t="s">
        <v>109</v>
      </c>
      <c r="G28" s="38" t="s">
        <v>113</v>
      </c>
      <c r="H28" s="38" t="s">
        <v>5812</v>
      </c>
      <c r="I28" s="78" t="s">
        <v>106</v>
      </c>
      <c r="J28" s="78" t="s">
        <v>112</v>
      </c>
      <c r="K28" s="79">
        <v>0.9</v>
      </c>
    </row>
    <row r="29" s="52" customFormat="1" ht="52" customHeight="1" spans="1:11">
      <c r="A29" s="70"/>
      <c r="B29" s="46"/>
      <c r="C29" s="32"/>
      <c r="D29" s="32"/>
      <c r="E29" s="32"/>
      <c r="F29" s="32" t="s">
        <v>109</v>
      </c>
      <c r="G29" s="38" t="s">
        <v>113</v>
      </c>
      <c r="H29" s="38" t="s">
        <v>5787</v>
      </c>
      <c r="I29" s="38" t="s">
        <v>106</v>
      </c>
      <c r="J29" s="78" t="s">
        <v>112</v>
      </c>
      <c r="K29" s="79">
        <v>0.95</v>
      </c>
    </row>
    <row r="30" s="52" customFormat="1" ht="52" customHeight="1" spans="1:11">
      <c r="A30" s="66">
        <v>6</v>
      </c>
      <c r="B30" s="46" t="s">
        <v>5813</v>
      </c>
      <c r="C30" s="32" t="s">
        <v>5814</v>
      </c>
      <c r="D30" s="32" t="s">
        <v>5815</v>
      </c>
      <c r="E30" s="32" t="s">
        <v>564</v>
      </c>
      <c r="F30" s="32" t="s">
        <v>109</v>
      </c>
      <c r="G30" s="38" t="s">
        <v>110</v>
      </c>
      <c r="H30" s="38" t="s">
        <v>5816</v>
      </c>
      <c r="I30" s="38" t="s">
        <v>106</v>
      </c>
      <c r="J30" s="38" t="s">
        <v>112</v>
      </c>
      <c r="K30" s="38" t="s">
        <v>4728</v>
      </c>
    </row>
    <row r="31" s="52" customFormat="1" ht="52" customHeight="1" spans="1:11">
      <c r="A31" s="70"/>
      <c r="B31" s="46"/>
      <c r="C31" s="32"/>
      <c r="D31" s="32"/>
      <c r="E31" s="32"/>
      <c r="F31" s="32" t="s">
        <v>109</v>
      </c>
      <c r="G31" s="38" t="s">
        <v>113</v>
      </c>
      <c r="H31" s="38" t="s">
        <v>5817</v>
      </c>
      <c r="I31" s="38" t="s">
        <v>106</v>
      </c>
      <c r="J31" s="38" t="s">
        <v>112</v>
      </c>
      <c r="K31" s="77">
        <v>0.9</v>
      </c>
    </row>
    <row r="32" s="52" customFormat="1" ht="52" customHeight="1" spans="1:11">
      <c r="A32" s="58">
        <v>7</v>
      </c>
      <c r="B32" s="46" t="s">
        <v>5818</v>
      </c>
      <c r="C32" s="32" t="s">
        <v>5819</v>
      </c>
      <c r="D32" s="32" t="s">
        <v>5820</v>
      </c>
      <c r="E32" s="32" t="s">
        <v>564</v>
      </c>
      <c r="F32" s="32" t="s">
        <v>109</v>
      </c>
      <c r="G32" s="38" t="s">
        <v>110</v>
      </c>
      <c r="H32" s="38" t="s">
        <v>5821</v>
      </c>
      <c r="I32" s="38" t="s">
        <v>106</v>
      </c>
      <c r="J32" s="38" t="s">
        <v>112</v>
      </c>
      <c r="K32" s="38" t="s">
        <v>5822</v>
      </c>
    </row>
    <row r="33" s="52" customFormat="1" ht="52" customHeight="1" spans="1:11">
      <c r="A33" s="58"/>
      <c r="B33" s="46"/>
      <c r="C33" s="32"/>
      <c r="D33" s="32"/>
      <c r="E33" s="32"/>
      <c r="F33" s="32" t="s">
        <v>109</v>
      </c>
      <c r="G33" s="38" t="s">
        <v>113</v>
      </c>
      <c r="H33" s="38" t="s">
        <v>5823</v>
      </c>
      <c r="I33" s="38" t="s">
        <v>106</v>
      </c>
      <c r="J33" s="38" t="s">
        <v>524</v>
      </c>
      <c r="K33" s="38" t="s">
        <v>5824</v>
      </c>
    </row>
    <row r="34" s="52" customFormat="1" ht="52" customHeight="1" spans="1:11">
      <c r="A34" s="58">
        <v>8</v>
      </c>
      <c r="B34" s="46" t="s">
        <v>5825</v>
      </c>
      <c r="C34" s="32" t="s">
        <v>5826</v>
      </c>
      <c r="D34" s="32" t="s">
        <v>5827</v>
      </c>
      <c r="E34" s="32" t="s">
        <v>1967</v>
      </c>
      <c r="F34" s="32" t="s">
        <v>109</v>
      </c>
      <c r="G34" s="38" t="s">
        <v>110</v>
      </c>
      <c r="H34" s="38" t="s">
        <v>5828</v>
      </c>
      <c r="I34" s="38" t="s">
        <v>106</v>
      </c>
      <c r="J34" s="38" t="s">
        <v>112</v>
      </c>
      <c r="K34" s="38" t="s">
        <v>5829</v>
      </c>
    </row>
    <row r="35" s="52" customFormat="1" ht="52" customHeight="1" spans="1:11">
      <c r="A35" s="58"/>
      <c r="B35" s="46"/>
      <c r="C35" s="32"/>
      <c r="D35" s="32"/>
      <c r="E35" s="32"/>
      <c r="F35" s="32" t="s">
        <v>109</v>
      </c>
      <c r="G35" s="38" t="s">
        <v>113</v>
      </c>
      <c r="H35" s="38" t="s">
        <v>5787</v>
      </c>
      <c r="I35" s="38" t="s">
        <v>106</v>
      </c>
      <c r="J35" s="38" t="s">
        <v>112</v>
      </c>
      <c r="K35" s="77">
        <v>0.85</v>
      </c>
    </row>
    <row r="36" s="52" customFormat="1" ht="25.5" spans="1:7">
      <c r="A36" s="72"/>
      <c r="G36" s="54"/>
    </row>
  </sheetData>
  <mergeCells count="6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17"/>
    <mergeCell ref="A18:A22"/>
    <mergeCell ref="A23:A27"/>
    <mergeCell ref="A28:A29"/>
    <mergeCell ref="A30:A31"/>
    <mergeCell ref="A32:A33"/>
    <mergeCell ref="A34:A35"/>
    <mergeCell ref="B9:B10"/>
    <mergeCell ref="B11:B15"/>
    <mergeCell ref="B16:B17"/>
    <mergeCell ref="B18:B22"/>
    <mergeCell ref="B23:B27"/>
    <mergeCell ref="B28:B29"/>
    <mergeCell ref="B30:B31"/>
    <mergeCell ref="B32:B33"/>
    <mergeCell ref="B34:B35"/>
    <mergeCell ref="C9:C10"/>
    <mergeCell ref="C11:C15"/>
    <mergeCell ref="C16:C17"/>
    <mergeCell ref="C18:C22"/>
    <mergeCell ref="C23:C27"/>
    <mergeCell ref="C28:C29"/>
    <mergeCell ref="C30:C31"/>
    <mergeCell ref="C32:C33"/>
    <mergeCell ref="C34:C35"/>
    <mergeCell ref="D9:D10"/>
    <mergeCell ref="D11:D15"/>
    <mergeCell ref="D16:D17"/>
    <mergeCell ref="D18:D22"/>
    <mergeCell ref="D23:D27"/>
    <mergeCell ref="D28:D29"/>
    <mergeCell ref="D30:D31"/>
    <mergeCell ref="D32:D33"/>
    <mergeCell ref="D34:D35"/>
    <mergeCell ref="E9:E10"/>
    <mergeCell ref="E11:E15"/>
    <mergeCell ref="E16:E17"/>
    <mergeCell ref="E18:E22"/>
    <mergeCell ref="E23:E27"/>
    <mergeCell ref="E28:E29"/>
    <mergeCell ref="E30:E31"/>
    <mergeCell ref="E32:E33"/>
    <mergeCell ref="E34:E35"/>
    <mergeCell ref="I9:I10"/>
    <mergeCell ref="J9:J10"/>
    <mergeCell ref="K9:K10"/>
  </mergeCells>
  <pageMargins left="0.75" right="0.75" top="1" bottom="1" header="0.5" footer="0.5"/>
  <pageSetup paperSize="9" scale="82" fitToHeight="0"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
  <sheetViews>
    <sheetView zoomScale="55" zoomScaleNormal="55" workbookViewId="0">
      <selection activeCell="B8" sqref="B8:K8"/>
    </sheetView>
  </sheetViews>
  <sheetFormatPr defaultColWidth="9" defaultRowHeight="16.5"/>
  <cols>
    <col min="1" max="1" width="13" style="1" customWidth="1"/>
    <col min="2" max="2" width="22.725" style="1" customWidth="1"/>
    <col min="3" max="3" width="46" style="1" customWidth="1"/>
    <col min="4" max="4" width="25.9916666666667" style="1" customWidth="1"/>
    <col min="5" max="5" width="21.5" style="1" customWidth="1"/>
    <col min="6" max="6" width="19.75" style="1" customWidth="1"/>
    <col min="7" max="7" width="18.9" style="4" customWidth="1"/>
    <col min="8" max="8" width="33.1333333333333" style="1" customWidth="1"/>
    <col min="9" max="9" width="12.05" style="1" customWidth="1"/>
    <col min="10" max="10" width="10.3583333333333" style="1" customWidth="1"/>
    <col min="11" max="11" width="22.25" style="1" customWidth="1"/>
    <col min="12" max="16384" width="9" style="1"/>
  </cols>
  <sheetData>
    <row r="1" s="1" customFormat="1" ht="34.95" customHeight="1" spans="1:7">
      <c r="A1" s="5"/>
      <c r="G1" s="4"/>
    </row>
    <row r="2" s="1" customFormat="1" ht="65" customHeight="1" spans="1:11">
      <c r="A2" s="6" t="s">
        <v>72</v>
      </c>
      <c r="B2" s="6"/>
      <c r="C2" s="6"/>
      <c r="D2" s="6"/>
      <c r="E2" s="6"/>
      <c r="F2" s="6"/>
      <c r="G2" s="7"/>
      <c r="H2" s="6"/>
      <c r="I2" s="6"/>
      <c r="J2" s="6"/>
      <c r="K2" s="6"/>
    </row>
    <row r="3" s="2" customFormat="1" ht="69" customHeight="1" spans="1:11">
      <c r="A3" s="8" t="s">
        <v>73</v>
      </c>
      <c r="B3" s="9" t="s">
        <v>5830</v>
      </c>
      <c r="C3" s="9"/>
      <c r="D3" s="9"/>
      <c r="E3" s="9"/>
      <c r="F3" s="10" t="s">
        <v>75</v>
      </c>
      <c r="G3" s="11"/>
      <c r="H3" s="11"/>
      <c r="I3" s="11"/>
      <c r="J3" s="11"/>
      <c r="K3" s="39"/>
    </row>
    <row r="4" s="2" customFormat="1" ht="69" customHeight="1" spans="1:11">
      <c r="A4" s="8" t="s">
        <v>76</v>
      </c>
      <c r="B4" s="10" t="s">
        <v>77</v>
      </c>
      <c r="C4" s="12">
        <v>0</v>
      </c>
      <c r="D4" s="13"/>
      <c r="E4" s="14"/>
      <c r="F4" s="10" t="s">
        <v>78</v>
      </c>
      <c r="G4" s="15">
        <v>0</v>
      </c>
      <c r="H4" s="15"/>
      <c r="I4" s="15"/>
      <c r="J4" s="15"/>
      <c r="K4" s="40"/>
    </row>
    <row r="5" s="2" customFormat="1" ht="67" customHeight="1" spans="1:11">
      <c r="A5" s="8" t="s">
        <v>79</v>
      </c>
      <c r="B5" s="8" t="s">
        <v>80</v>
      </c>
      <c r="C5" s="8" t="s">
        <v>81</v>
      </c>
      <c r="D5" s="8"/>
      <c r="E5" s="8"/>
      <c r="F5" s="8" t="s">
        <v>82</v>
      </c>
      <c r="G5" s="16" t="s">
        <v>81</v>
      </c>
      <c r="H5" s="16"/>
      <c r="I5" s="16"/>
      <c r="J5" s="16"/>
      <c r="K5" s="41"/>
    </row>
    <row r="6" s="2" customFormat="1" ht="67" customHeight="1" spans="1:11">
      <c r="A6" s="8"/>
      <c r="B6" s="8" t="s">
        <v>83</v>
      </c>
      <c r="C6" s="17">
        <v>0</v>
      </c>
      <c r="D6" s="17"/>
      <c r="E6" s="17"/>
      <c r="F6" s="8" t="s">
        <v>84</v>
      </c>
      <c r="G6" s="18">
        <v>0</v>
      </c>
      <c r="H6" s="18"/>
      <c r="I6" s="18"/>
      <c r="J6" s="18"/>
      <c r="K6" s="42"/>
    </row>
    <row r="7" s="2" customFormat="1" ht="67" customHeight="1" spans="1:11">
      <c r="A7" s="19"/>
      <c r="B7" s="20" t="s">
        <v>85</v>
      </c>
      <c r="C7" s="17">
        <v>946.54</v>
      </c>
      <c r="D7" s="17"/>
      <c r="E7" s="17"/>
      <c r="F7" s="8" t="s">
        <v>86</v>
      </c>
      <c r="G7" s="18">
        <v>0</v>
      </c>
      <c r="H7" s="18"/>
      <c r="I7" s="18"/>
      <c r="J7" s="18"/>
      <c r="K7" s="42"/>
    </row>
    <row r="8" s="3" customFormat="1" ht="222" customHeight="1" spans="1:11">
      <c r="A8" s="21" t="s">
        <v>87</v>
      </c>
      <c r="B8" s="22" t="s">
        <v>5831</v>
      </c>
      <c r="C8" s="23"/>
      <c r="D8" s="23"/>
      <c r="E8" s="23"/>
      <c r="F8" s="23"/>
      <c r="G8" s="23"/>
      <c r="H8" s="23"/>
      <c r="I8" s="23"/>
      <c r="J8" s="23"/>
      <c r="K8" s="43"/>
    </row>
    <row r="9" s="3" customFormat="1" ht="51" customHeight="1" spans="1:11">
      <c r="A9" s="8" t="s">
        <v>1</v>
      </c>
      <c r="B9" s="20" t="s">
        <v>468</v>
      </c>
      <c r="C9" s="20" t="s">
        <v>90</v>
      </c>
      <c r="D9" s="20" t="s">
        <v>91</v>
      </c>
      <c r="E9" s="20" t="s">
        <v>469</v>
      </c>
      <c r="F9" s="24" t="s">
        <v>93</v>
      </c>
      <c r="G9" s="25"/>
      <c r="H9" s="26"/>
      <c r="I9" s="20" t="s">
        <v>94</v>
      </c>
      <c r="J9" s="44" t="s">
        <v>95</v>
      </c>
      <c r="K9" s="20" t="s">
        <v>96</v>
      </c>
    </row>
    <row r="10" s="3" customFormat="1" ht="51" customHeight="1" spans="1:11">
      <c r="A10" s="8"/>
      <c r="B10" s="20"/>
      <c r="C10" s="20"/>
      <c r="D10" s="20"/>
      <c r="E10" s="20"/>
      <c r="F10" s="27" t="s">
        <v>97</v>
      </c>
      <c r="G10" s="27" t="s">
        <v>98</v>
      </c>
      <c r="H10" s="27" t="s">
        <v>99</v>
      </c>
      <c r="I10" s="20"/>
      <c r="J10" s="45"/>
      <c r="K10" s="20"/>
    </row>
    <row r="11" s="3" customFormat="1" ht="52" customHeight="1" spans="1:11">
      <c r="A11" s="8">
        <v>1</v>
      </c>
      <c r="B11" s="28" t="s">
        <v>5832</v>
      </c>
      <c r="C11" s="29" t="s">
        <v>5833</v>
      </c>
      <c r="D11" s="30" t="s">
        <v>102</v>
      </c>
      <c r="E11" s="31">
        <v>480</v>
      </c>
      <c r="F11" s="32" t="s">
        <v>103</v>
      </c>
      <c r="G11" s="33" t="s">
        <v>104</v>
      </c>
      <c r="H11" s="33" t="s">
        <v>5834</v>
      </c>
      <c r="I11" s="33" t="s">
        <v>106</v>
      </c>
      <c r="J11" s="33" t="s">
        <v>107</v>
      </c>
      <c r="K11" s="33" t="s">
        <v>1277</v>
      </c>
    </row>
    <row r="12" s="3" customFormat="1" ht="52" customHeight="1" spans="1:11">
      <c r="A12" s="8"/>
      <c r="B12" s="28"/>
      <c r="C12" s="30"/>
      <c r="D12" s="30"/>
      <c r="E12" s="30"/>
      <c r="F12" s="32" t="s">
        <v>109</v>
      </c>
      <c r="G12" s="33" t="s">
        <v>110</v>
      </c>
      <c r="H12" s="33" t="s">
        <v>1314</v>
      </c>
      <c r="I12" s="33" t="s">
        <v>106</v>
      </c>
      <c r="J12" s="33" t="s">
        <v>112</v>
      </c>
      <c r="K12" s="33" t="s">
        <v>5835</v>
      </c>
    </row>
    <row r="13" s="3" customFormat="1" ht="52" customHeight="1" spans="1:11">
      <c r="A13" s="8"/>
      <c r="B13" s="28"/>
      <c r="C13" s="30"/>
      <c r="D13" s="30"/>
      <c r="E13" s="30"/>
      <c r="F13" s="32" t="s">
        <v>109</v>
      </c>
      <c r="G13" s="33" t="s">
        <v>110</v>
      </c>
      <c r="H13" s="33" t="s">
        <v>5836</v>
      </c>
      <c r="I13" s="33" t="s">
        <v>106</v>
      </c>
      <c r="J13" s="33" t="s">
        <v>112</v>
      </c>
      <c r="K13" s="33" t="s">
        <v>1127</v>
      </c>
    </row>
    <row r="14" s="3" customFormat="1" ht="52" customHeight="1" spans="1:11">
      <c r="A14" s="8"/>
      <c r="B14" s="28"/>
      <c r="C14" s="30"/>
      <c r="D14" s="30"/>
      <c r="E14" s="30"/>
      <c r="F14" s="32" t="s">
        <v>109</v>
      </c>
      <c r="G14" s="33" t="s">
        <v>113</v>
      </c>
      <c r="H14" s="33" t="s">
        <v>5837</v>
      </c>
      <c r="I14" s="33" t="s">
        <v>106</v>
      </c>
      <c r="J14" s="46" t="s">
        <v>166</v>
      </c>
      <c r="K14" s="47">
        <v>1</v>
      </c>
    </row>
    <row r="15" s="3" customFormat="1" ht="52" customHeight="1" spans="1:11">
      <c r="A15" s="8"/>
      <c r="B15" s="34"/>
      <c r="C15" s="30"/>
      <c r="D15" s="35"/>
      <c r="E15" s="35"/>
      <c r="F15" s="32" t="s">
        <v>117</v>
      </c>
      <c r="G15" s="33" t="s">
        <v>290</v>
      </c>
      <c r="H15" s="33" t="s">
        <v>5838</v>
      </c>
      <c r="I15" s="33" t="s">
        <v>106</v>
      </c>
      <c r="J15" s="48" t="s">
        <v>112</v>
      </c>
      <c r="K15" s="33" t="s">
        <v>5839</v>
      </c>
    </row>
    <row r="16" s="3" customFormat="1" ht="52" customHeight="1" spans="1:11">
      <c r="A16" s="8">
        <v>2</v>
      </c>
      <c r="B16" s="36" t="s">
        <v>5840</v>
      </c>
      <c r="C16" s="29" t="s">
        <v>5841</v>
      </c>
      <c r="D16" s="30" t="s">
        <v>102</v>
      </c>
      <c r="E16" s="37">
        <v>237.45</v>
      </c>
      <c r="F16" s="32" t="s">
        <v>103</v>
      </c>
      <c r="G16" s="33" t="s">
        <v>104</v>
      </c>
      <c r="H16" s="33" t="s">
        <v>5842</v>
      </c>
      <c r="I16" s="33" t="s">
        <v>106</v>
      </c>
      <c r="J16" s="48" t="s">
        <v>107</v>
      </c>
      <c r="K16" s="49" t="s">
        <v>353</v>
      </c>
    </row>
    <row r="17" s="3" customFormat="1" ht="52" customHeight="1" spans="1:11">
      <c r="A17" s="8"/>
      <c r="B17" s="28"/>
      <c r="C17" s="30"/>
      <c r="D17" s="30"/>
      <c r="E17" s="30"/>
      <c r="F17" s="32" t="s">
        <v>109</v>
      </c>
      <c r="G17" s="33" t="s">
        <v>110</v>
      </c>
      <c r="H17" s="33" t="s">
        <v>5843</v>
      </c>
      <c r="I17" s="33" t="s">
        <v>106</v>
      </c>
      <c r="J17" s="48" t="s">
        <v>112</v>
      </c>
      <c r="K17" s="49" t="s">
        <v>500</v>
      </c>
    </row>
    <row r="18" s="3" customFormat="1" ht="52" customHeight="1" spans="1:11">
      <c r="A18" s="8"/>
      <c r="B18" s="28"/>
      <c r="C18" s="30"/>
      <c r="D18" s="30"/>
      <c r="E18" s="30"/>
      <c r="F18" s="32" t="s">
        <v>109</v>
      </c>
      <c r="G18" s="33" t="s">
        <v>110</v>
      </c>
      <c r="H18" s="33" t="s">
        <v>5836</v>
      </c>
      <c r="I18" s="33" t="s">
        <v>106</v>
      </c>
      <c r="J18" s="48" t="s">
        <v>112</v>
      </c>
      <c r="K18" s="33" t="s">
        <v>146</v>
      </c>
    </row>
    <row r="19" s="3" customFormat="1" ht="52" customHeight="1" spans="1:11">
      <c r="A19" s="8"/>
      <c r="B19" s="28"/>
      <c r="C19" s="30"/>
      <c r="D19" s="30"/>
      <c r="E19" s="30"/>
      <c r="F19" s="32" t="s">
        <v>109</v>
      </c>
      <c r="G19" s="33" t="s">
        <v>113</v>
      </c>
      <c r="H19" s="38" t="s">
        <v>5837</v>
      </c>
      <c r="I19" s="33" t="s">
        <v>106</v>
      </c>
      <c r="J19" s="48" t="s">
        <v>166</v>
      </c>
      <c r="K19" s="50">
        <v>1</v>
      </c>
    </row>
    <row r="20" s="3" customFormat="1" ht="58" customHeight="1" spans="1:11">
      <c r="A20" s="8"/>
      <c r="B20" s="34"/>
      <c r="C20" s="35"/>
      <c r="D20" s="35"/>
      <c r="E20" s="35"/>
      <c r="F20" s="32" t="s">
        <v>117</v>
      </c>
      <c r="G20" s="17" t="s">
        <v>5844</v>
      </c>
      <c r="H20" s="32" t="s">
        <v>149</v>
      </c>
      <c r="I20" s="49" t="s">
        <v>106</v>
      </c>
      <c r="J20" s="48" t="s">
        <v>112</v>
      </c>
      <c r="K20" s="51">
        <v>0.95</v>
      </c>
    </row>
  </sheetData>
  <mergeCells count="32">
    <mergeCell ref="A2:K2"/>
    <mergeCell ref="B3:E3"/>
    <mergeCell ref="G3:K3"/>
    <mergeCell ref="C4:E4"/>
    <mergeCell ref="G4:K4"/>
    <mergeCell ref="C5:E5"/>
    <mergeCell ref="G5:K5"/>
    <mergeCell ref="C6:E6"/>
    <mergeCell ref="G6:K6"/>
    <mergeCell ref="C7:E7"/>
    <mergeCell ref="G7:K7"/>
    <mergeCell ref="B8:K8"/>
    <mergeCell ref="F9:H9"/>
    <mergeCell ref="A5:A7"/>
    <mergeCell ref="A9:A10"/>
    <mergeCell ref="A11:A15"/>
    <mergeCell ref="A16:A20"/>
    <mergeCell ref="B9:B10"/>
    <mergeCell ref="B11:B15"/>
    <mergeCell ref="B16:B20"/>
    <mergeCell ref="C9:C10"/>
    <mergeCell ref="C11:C15"/>
    <mergeCell ref="C16:C20"/>
    <mergeCell ref="D9:D10"/>
    <mergeCell ref="D11:D15"/>
    <mergeCell ref="D16:D20"/>
    <mergeCell ref="E9:E10"/>
    <mergeCell ref="E11:E15"/>
    <mergeCell ref="E16:E20"/>
    <mergeCell ref="I9:I10"/>
    <mergeCell ref="J9:J10"/>
    <mergeCell ref="K9:K10"/>
  </mergeCells>
  <pageMargins left="0.75" right="0.75" top="1" bottom="1" header="0.5" footer="0.5"/>
  <pageSetup paperSize="9" scale="79"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63</vt:i4>
      </vt:variant>
    </vt:vector>
  </HeadingPairs>
  <TitlesOfParts>
    <vt:vector size="63" baseType="lpstr">
      <vt:lpstr>目录</vt:lpstr>
      <vt:lpstr>1纪检监察</vt:lpstr>
      <vt:lpstr>2党委办</vt:lpstr>
      <vt:lpstr>3组织部</vt:lpstr>
      <vt:lpstr>4宣传部</vt:lpstr>
      <vt:lpstr>5统战部</vt:lpstr>
      <vt:lpstr>6政法委</vt:lpstr>
      <vt:lpstr>7政研室</vt:lpstr>
      <vt:lpstr>8网络安全和信息化</vt:lpstr>
      <vt:lpstr>9外事</vt:lpstr>
      <vt:lpstr>10机构编制</vt:lpstr>
      <vt:lpstr>11军民融合</vt:lpstr>
      <vt:lpstr>12直工委</vt:lpstr>
      <vt:lpstr>13机要保密</vt:lpstr>
      <vt:lpstr>14老干部</vt:lpstr>
      <vt:lpstr>15人大</vt:lpstr>
      <vt:lpstr>16政府办</vt:lpstr>
      <vt:lpstr>17发改</vt:lpstr>
      <vt:lpstr>18教育</vt:lpstr>
      <vt:lpstr>19科学技术</vt:lpstr>
      <vt:lpstr>20工信</vt:lpstr>
      <vt:lpstr>21公安</vt:lpstr>
      <vt:lpstr>22民政</vt:lpstr>
      <vt:lpstr>23司法</vt:lpstr>
      <vt:lpstr>24财政</vt:lpstr>
      <vt:lpstr>25人社</vt:lpstr>
      <vt:lpstr>26自然资源</vt:lpstr>
      <vt:lpstr>27生态环境</vt:lpstr>
      <vt:lpstr>28住建</vt:lpstr>
      <vt:lpstr>29交通运输</vt:lpstr>
      <vt:lpstr>30水利</vt:lpstr>
      <vt:lpstr>31农业农村</vt:lpstr>
      <vt:lpstr>32商务</vt:lpstr>
      <vt:lpstr>33文广旅体</vt:lpstr>
      <vt:lpstr>34卫生健康</vt:lpstr>
      <vt:lpstr>35退役军人</vt:lpstr>
      <vt:lpstr>36应急管理</vt:lpstr>
      <vt:lpstr>37审计</vt:lpstr>
      <vt:lpstr>38国资委</vt:lpstr>
      <vt:lpstr>39市场监管</vt:lpstr>
      <vt:lpstr>40统计</vt:lpstr>
      <vt:lpstr>41医疗</vt:lpstr>
      <vt:lpstr>42社工部</vt:lpstr>
      <vt:lpstr>43城管执法</vt:lpstr>
      <vt:lpstr>44信访</vt:lpstr>
      <vt:lpstr>45政数</vt:lpstr>
      <vt:lpstr>46林业</vt:lpstr>
      <vt:lpstr>47机关事务</vt:lpstr>
      <vt:lpstr>48供销</vt:lpstr>
      <vt:lpstr>49气象</vt:lpstr>
      <vt:lpstr>50理工学院</vt:lpstr>
      <vt:lpstr>51招商办</vt:lpstr>
      <vt:lpstr>52政协</vt:lpstr>
      <vt:lpstr>53工会</vt:lpstr>
      <vt:lpstr>54团市委</vt:lpstr>
      <vt:lpstr>55妇联</vt:lpstr>
      <vt:lpstr>56科协</vt:lpstr>
      <vt:lpstr>57侨联</vt:lpstr>
      <vt:lpstr>58残联</vt:lpstr>
      <vt:lpstr>59红十</vt:lpstr>
      <vt:lpstr>60消防救援</vt:lpstr>
      <vt:lpstr>61福利彩票</vt:lpstr>
      <vt:lpstr>62体育彩票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czj</dc:creator>
  <cp:lastModifiedBy>Administrator</cp:lastModifiedBy>
  <dcterms:created xsi:type="dcterms:W3CDTF">2024-01-05T09:33:00Z</dcterms:created>
  <dcterms:modified xsi:type="dcterms:W3CDTF">2025-04-18T01:20:35Z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E74EB3C228F14C2790B5267CE6680A02_12</vt:lpwstr>
  </property>
</Properties>
</file>