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5" firstSheet="11" activeTab="22"/>
  </bookViews>
  <sheets>
    <sheet name="Sheet1" sheetId="1" r:id="rId1"/>
    <sheet name="50招商办" sheetId="2" r:id="rId2"/>
    <sheet name="31商务" sheetId="3" r:id="rId3"/>
    <sheet name="38市场监管" sheetId="4" r:id="rId4"/>
    <sheet name="47供销" sheetId="5" r:id="rId5"/>
    <sheet name="19工信" sheetId="6" r:id="rId6"/>
    <sheet name="24人社" sheetId="7" r:id="rId7"/>
    <sheet name="37国资委" sheetId="8" r:id="rId8"/>
    <sheet name="39统计" sheetId="9" r:id="rId9"/>
    <sheet name="35应急" sheetId="10" r:id="rId10"/>
    <sheet name="29水利" sheetId="11" r:id="rId11"/>
    <sheet name="41金融" sheetId="12" r:id="rId12"/>
    <sheet name="30农业农村" sheetId="13" r:id="rId13"/>
    <sheet name="48气象" sheetId="14" r:id="rId14"/>
    <sheet name="28交通运输" sheetId="15" r:id="rId15"/>
    <sheet name="45林业" sheetId="16" r:id="rId16"/>
    <sheet name="42城管执法" sheetId="17" r:id="rId17"/>
    <sheet name="27住建" sheetId="18" r:id="rId18"/>
    <sheet name="25自然资源" sheetId="19" r:id="rId19"/>
    <sheet name="52工会" sheetId="20" r:id="rId20"/>
    <sheet name="21民政" sheetId="21" r:id="rId21"/>
    <sheet name="40医疗" sheetId="22" r:id="rId22"/>
    <sheet name="13老干部" sheetId="23" r:id="rId23"/>
    <sheet name="60福彩" sheetId="24" r:id="rId24"/>
    <sheet name="26生态环境" sheetId="25" r:id="rId25"/>
    <sheet name="16发改" sheetId="26" r:id="rId26"/>
    <sheet name="34退役" sheetId="27" r:id="rId27"/>
    <sheet name="58红十" sheetId="28" r:id="rId28"/>
    <sheet name="33卫健" sheetId="29" r:id="rId29"/>
    <sheet name="61体彩" sheetId="30" r:id="rId30"/>
    <sheet name="59消防" sheetId="31" r:id="rId31"/>
  </sheets>
  <definedNames/>
  <calcPr fullCalcOnLoad="1"/>
</workbook>
</file>

<file path=xl/sharedStrings.xml><?xml version="1.0" encoding="utf-8"?>
<sst xmlns="http://schemas.openxmlformats.org/spreadsheetml/2006/main" count="3967" uniqueCount="1621">
  <si>
    <t>第一批部门名单</t>
  </si>
  <si>
    <t>招商办</t>
  </si>
  <si>
    <t>统计</t>
  </si>
  <si>
    <t>林业</t>
  </si>
  <si>
    <t>老干部</t>
  </si>
  <si>
    <t>体彩</t>
  </si>
  <si>
    <t>商务</t>
  </si>
  <si>
    <t>应急</t>
  </si>
  <si>
    <t>城管</t>
  </si>
  <si>
    <t>福彩</t>
  </si>
  <si>
    <t>消防</t>
  </si>
  <si>
    <t>市场监管</t>
  </si>
  <si>
    <t>水利</t>
  </si>
  <si>
    <t>住建</t>
  </si>
  <si>
    <t>生态</t>
  </si>
  <si>
    <t>供销</t>
  </si>
  <si>
    <t>金融</t>
  </si>
  <si>
    <t>自然资源</t>
  </si>
  <si>
    <t>发改</t>
  </si>
  <si>
    <t>工信</t>
  </si>
  <si>
    <t>农业农村</t>
  </si>
  <si>
    <t>工会</t>
  </si>
  <si>
    <t>退役</t>
  </si>
  <si>
    <t>人社</t>
  </si>
  <si>
    <t>气象</t>
  </si>
  <si>
    <t>民政</t>
  </si>
  <si>
    <t>红十</t>
  </si>
  <si>
    <t>国资委</t>
  </si>
  <si>
    <t>交通运输</t>
  </si>
  <si>
    <t>医疗</t>
  </si>
  <si>
    <t>卫健</t>
  </si>
  <si>
    <t>附件1</t>
  </si>
  <si>
    <t>揭阳市2024年市直部门整体预算绩效目标表</t>
  </si>
  <si>
    <t>部门名称</t>
  </si>
  <si>
    <t>揭阳市人民政府招商引资办公室</t>
  </si>
  <si>
    <t>资金主管  部门</t>
  </si>
  <si>
    <t>市招商办</t>
  </si>
  <si>
    <t>基本信息</t>
  </si>
  <si>
    <t>财政供养     人员数</t>
  </si>
  <si>
    <t>下属二级单位数</t>
  </si>
  <si>
    <t>预算整体
情况</t>
  </si>
  <si>
    <t>财政支出
分类</t>
  </si>
  <si>
    <t>预算金额（万元）</t>
  </si>
  <si>
    <t>收入来源</t>
  </si>
  <si>
    <t>基本支出</t>
  </si>
  <si>
    <t>财政拨款</t>
  </si>
  <si>
    <t>项目支出</t>
  </si>
  <si>
    <t>其他资金</t>
  </si>
  <si>
    <t>总体绩效
目标</t>
  </si>
  <si>
    <t>2024年，我办将继续加大招商选资力度。创新发展方式，全力以赴开展招商引资工作，压实压紧招商引资工作责任，推动各级主要领导对招商工作亲自谋划、亲自洽谈、亲自协调、亲自督办，推动形成“全员招商、全域招商”的生动局面。我办将切实做好招商引资服务工作，争取获得以下成效。（1）获得活动招商线索20条以上；（2）组织1场以上招商活动；（3）接待客商10批次以上；（4）全市签订投资框架协议（或投资协议）1份。我办将按照市委市政府关于招商选资工作的部署要求，以“三贡献一高一强”为主要衡量标准，以产业项目和服务产业的现代服务业为重点，动态管理全市招商选资产业项目台账，提升招商引资力度，将加强项目对接洽谈和落地建设工作，促进揭阳市产业发展体系，增创产业发展新优势，进一步完善揭阳产业政策体系，提升招商引资成效，赋能全市产业结构加快优化升级。</t>
  </si>
  <si>
    <t>年度重点
工作任务</t>
  </si>
  <si>
    <t>序号</t>
  </si>
  <si>
    <t>名称</t>
  </si>
  <si>
    <t>主要实施内容</t>
  </si>
  <si>
    <t>拟投入金额
（万元）</t>
  </si>
  <si>
    <t>1</t>
  </si>
  <si>
    <t>招商引资专项工作</t>
  </si>
  <si>
    <t>（1）活动招商线索20条以上；（2）组织1场以上招商活动；（3）接待客商10批次以上；（4）全市签订投资框架协议（或投资协议）1份。</t>
  </si>
  <si>
    <t>50</t>
  </si>
  <si>
    <t>其他需完成任务</t>
  </si>
  <si>
    <t>...</t>
  </si>
  <si>
    <t>绩效指标</t>
  </si>
  <si>
    <t>一级指标</t>
  </si>
  <si>
    <t>二级指标</t>
  </si>
  <si>
    <t>三级指标</t>
  </si>
  <si>
    <t>三级指标解释</t>
  </si>
  <si>
    <t>对比符号</t>
  </si>
  <si>
    <t>指标值</t>
  </si>
  <si>
    <t>计量单位</t>
  </si>
  <si>
    <t>产出指标</t>
  </si>
  <si>
    <t>数量指标</t>
  </si>
  <si>
    <t>完成接待任务批次</t>
  </si>
  <si>
    <t>&gt;=</t>
  </si>
  <si>
    <t>批</t>
  </si>
  <si>
    <t>注意绩效指标设置的可实现性。</t>
  </si>
  <si>
    <t>开展活动场次</t>
  </si>
  <si>
    <t>开展招商活动场次</t>
  </si>
  <si>
    <t>=</t>
  </si>
  <si>
    <t>场</t>
  </si>
  <si>
    <t>产出指标需涵盖数量、质量、成本和时效共四类二级指标，请完善。</t>
  </si>
  <si>
    <t>获得活动招商线索条数</t>
  </si>
  <si>
    <t>条</t>
  </si>
  <si>
    <t>效益指标需涵盖经济效益、社会效益、生态效益和可持续影响共四类二级指标中的两类，请完善。</t>
  </si>
  <si>
    <t>效益指标</t>
  </si>
  <si>
    <t>经济效益指标</t>
  </si>
  <si>
    <t>全市签订投资框架协议（或投资协议）份数</t>
  </si>
  <si>
    <t>份</t>
  </si>
  <si>
    <t>注意效益指标的可衡量性，特别是效益指标，量化设置，上级有支撑的绩效目标除外。</t>
  </si>
  <si>
    <t>填报要求：1.“财政供养人员数量”统计范围包括主管部门和下属二级预算单位；2.“总体绩效目标”应体现与年度重点工作任务的关联性，可进行分点表述，总字数不得少于50字；3.“项目支出”的预算金额应等于年度重点工作任务和其他需完成任务的拟投入金额汇总数。</t>
  </si>
  <si>
    <t>部门的满意度指标，需结合部门面向公众为服务对象的项目所设置，若个别部门并无面向公众服务的专项，则可视情况不设置该类指标。</t>
  </si>
  <si>
    <t>揭阳市商务局</t>
  </si>
  <si>
    <t>通过组团参加广交会、中国国际进口博览会、加工贸易博览会等国内外经贸活动，支持企业开拓国际市场，抢抓出口订单，促进我市外贸持续稳定发展，预计2024年外贸进出口增长率可达8%。其中，计划2024年组织企业参加2届广交会，预计每届参加广交会企业数量超100家。同时，通过系列促消费活动，推动传统消费提档升级，进一步释放消费潜力，预计2024年社会消费品零售总额增速可达6%。</t>
  </si>
  <si>
    <t>开展国内经贸活动及其他商务工作</t>
  </si>
  <si>
    <t>组团参加每年2届的广交会、中国国际进口博览会、加工贸易博览会、中国国际投资贸易洽谈会、21世纪海丝博览会、粤东侨博会、拓展内销展会等国内经贸活动工作经费；根据部门职能，用于支持企业开拓国际市场、优化对外贸易结构、做大进口规模、大力培育外贸新业态、组织企业“走出去”招商、推动外资项目加快建设、夯实招商引资载体、提高贸易投资便利化水平、加强对商业网点商圈规划建设、推动电子商务提质升级、加快培育强大消费市场以及商务领域安全生产等完成年度商务预期目标所开展的工作；完成市委市政府各项中心任务所需的商务工作。</t>
  </si>
  <si>
    <t>开展闽粤赣十三市区域合作活动</t>
  </si>
  <si>
    <t>根据闽粤赣十三市区域合作章程，每年我市拨付给闽西南、粤东、赣东南区域合作办公室5万元工作经费。</t>
  </si>
  <si>
    <t>2</t>
  </si>
  <si>
    <t>开展境外展会（开拓国际市场）经贸活动</t>
  </si>
  <si>
    <t>为贯彻落实中央、省关于外贸稳增长、调结构的政策措施，进一步帮助企业深度开拓国际市场，抢抓出口订单，促进我市外贸持续稳定发展，率团参加商品展等，拜访展会主办单位和相关商会，寻求经贸合作。</t>
  </si>
  <si>
    <t>3</t>
  </si>
  <si>
    <t>开展港澳经贸活动</t>
  </si>
  <si>
    <t>赴港澳地区参加有关经贸活动，包括粤港经济技术贸易合作交流会、粤澳名优商品展等。</t>
  </si>
  <si>
    <t>4</t>
  </si>
  <si>
    <t>机场口岸综合楼物业管理</t>
  </si>
  <si>
    <t>机场口岸综合楼及附楼位于揭阳潮汕国际机场，由地方政府筹资建设，产权属于地方政府，作为驻机场口岸各查验部门查验、监管和服务设施，其公共场所保洁、绿化、水电、电梯等维护由地方政府负担。</t>
  </si>
  <si>
    <t>5</t>
  </si>
  <si>
    <t>口岸建设</t>
  </si>
  <si>
    <t>根据一类口岸建设标准要求，专项支持各口岸查验部门完善口岸查验设施设备及人员建设。</t>
  </si>
  <si>
    <t>6</t>
  </si>
  <si>
    <t>支持驻揭港口口岸查验单位工作</t>
  </si>
  <si>
    <t>为推进我市口岸建设工作，对驻揭港口口岸查验单位给予经费支持，以保证揭阳港口口岸的正常运转与秩序。</t>
  </si>
  <si>
    <t>7</t>
  </si>
  <si>
    <t>保障揭阳海关后勤工作</t>
  </si>
  <si>
    <t>揭阳海关作为中央驻揭单位，负责揭阳市范围内海关各类管理工作，严守国门安全防止疫情疫病传播，严厉打击走私等违法犯罪行为，主动服务外贸推动地方经济高质量发展，维护经济秩序稳定。为保障揭阳海关各项工作顺利开展，专项支持海关工作人员后勤保障工作。</t>
  </si>
  <si>
    <t>8</t>
  </si>
  <si>
    <t>揭阳市重要产品追溯管理工作</t>
  </si>
  <si>
    <t>按省商务厅的工作部署，开展揭阳市重要产品追溯管理平台建设。</t>
  </si>
  <si>
    <t>9</t>
  </si>
  <si>
    <t>退休党支部活动经费</t>
  </si>
  <si>
    <t>支持离退休干部党组织活动。</t>
  </si>
  <si>
    <t>10</t>
  </si>
  <si>
    <t>退休党支部书记人员经费</t>
  </si>
  <si>
    <r>
      <t xml:space="preserve">组织企业参加广交会届数 </t>
    </r>
    <r>
      <rPr>
        <sz val="12"/>
        <color indexed="10"/>
        <rFont val="宋体"/>
        <family val="0"/>
      </rPr>
      <t>=2届</t>
    </r>
  </si>
  <si>
    <t>反映每年组织企业参加广交会的届数</t>
  </si>
  <si>
    <t>届</t>
  </si>
  <si>
    <r>
      <t>三级指标中的=2届</t>
    </r>
    <r>
      <rPr>
        <sz val="11"/>
        <color indexed="10"/>
        <rFont val="微软雅黑"/>
        <family val="2"/>
      </rPr>
      <t>删掉</t>
    </r>
  </si>
  <si>
    <t>揭阳分团每届参加广交会企业数量</t>
  </si>
  <si>
    <t>反映揭阳分团每届参加广交会企业的数量</t>
  </si>
  <si>
    <t>＞</t>
  </si>
  <si>
    <t>家</t>
  </si>
  <si>
    <t>聘请第三方机构评审次数</t>
  </si>
  <si>
    <t>反映每年聘请第三方机构评审项目的次数</t>
  </si>
  <si>
    <t>次</t>
  </si>
  <si>
    <t>质量指标</t>
  </si>
  <si>
    <t>物业服务综合考评得分</t>
  </si>
  <si>
    <t>反映揭阳潮汕国际机场口岸综合楼物业服务每季度综合考评得分</t>
  </si>
  <si>
    <t>≥</t>
  </si>
  <si>
    <t>分</t>
  </si>
  <si>
    <t>社会消费品零售总额增速</t>
  </si>
  <si>
    <t>社会消费品零售总额预期增速</t>
  </si>
  <si>
    <t>%/年</t>
  </si>
  <si>
    <t>外贸进出口增长率</t>
  </si>
  <si>
    <t>外贸进出口预期增长率</t>
  </si>
  <si>
    <t>揭阳市市场监督管理局</t>
  </si>
  <si>
    <t>一、持续贯彻落实市委“三个最”工作要求，持续推进商事制度改革，实现企业登记网上全程办理，进一步优化政务服务，打造更加优质高效的办事环境和营商环境。
二、开展“三品一特（食品、药品、工业产品、特种设备）”“两品一械（药品、化妆品、医疗器械）”安全监管、风险排查和突发事件处置。完成市级食品抽检5588批次（市局承担4538批次、市食检所承担1050批次）、工业产品监督抽检520款、特种设备检查等监督抽检任务。
三、坚持担当作为，以更高标准实施质量强市战略；帮扶指导我市企业、社会团体参与国家标准、行业标准、地方标准和团体标准制修定工作；持续完善知识产权保护机制建设，协调指导地理标志产品的培育工作。
四、强化市场监管执法，加大执法办案力度，完善线索处理、投诉举报等工作机制，深入开展民生“铁拳”等专项行动，保持打假治劣高压态势。行政处罚办结案件信息公开率达到100%。
五、坚持统筹协调，夯实市场监管基础。发挥考核“指挥棒”作用，统筹做好质量、食品、药品、知识产权等各项考核工作。</t>
  </si>
  <si>
    <t>质量安全监管项目经费</t>
  </si>
  <si>
    <t xml:space="preserve">依据《中华人民共和国产品质量法》、《广东省特种设备安全条例》、《广东省实施〈中华人民共和国计量法&gt;办法》等规定，依法做好：1.2024年揭阳市产品质量监督抽查工作；2.开展电梯设备监督抽查、在用及安装中压力容器和压力管道安全监督抽查；3.民生计量监督和垃圾分类源头过度包装治理。 </t>
  </si>
  <si>
    <t>食品安全监督抽检</t>
  </si>
  <si>
    <t>根据《食品安全法》，《食品安全抽样检验管理办法》文件要求以及2021年我市常住人口统计情况，开展市级2023年食品安全抽检任务。</t>
  </si>
  <si>
    <t>市场监督管理工作经费</t>
  </si>
  <si>
    <t>开展市场监管部门履行职责职能所需的日常运转管理费用，主要用于保障开展市场主体统一登记注册、深化商事改革，加强市场信用监管、组织实施标准化管理、网络商品交易及有关服务监督管理、市场监管和知识产权有关宣传活动、消费者权益保护、疫情常态化监督监督管理等一系列工作。</t>
  </si>
  <si>
    <t>市场监管信息网络费</t>
  </si>
  <si>
    <t xml:space="preserve">保障市场监管部门各个业务信息系统软件和硬件运行正常、数据安全、应用合理；及时支付网络线路租金及各项保障经费，确保市场监管部门业务活动能够正常运转。
</t>
  </si>
  <si>
    <t>揭阳市学校食堂互联网+“明厨亮灶”平台维护费用</t>
  </si>
  <si>
    <t>进一步落实全市校园食品安全主体责任，明厨亮灶实现全市学校食堂100%全覆盖，提高校园食品安全监管效能，持续提升我市学校食堂及供餐单位（含向学校供餐的集体用餐配送单位）食品安全管理和社会共治水平，做到校园食品防风险、保安全，不断增强人民群众的满意度和获得感。</t>
  </si>
  <si>
    <t>执法办案监管项目经费</t>
  </si>
  <si>
    <t>通过市局组织相关的培训和总结会议、参加省局组织的相关业务培训，提高全市市场监管部门的执法办案能力；通过深入开展各项市场监管执法活动，切实维护市场公平竞争环境和秩序，促进高质量发展。</t>
  </si>
  <si>
    <t>公务用车购置经费</t>
  </si>
  <si>
    <t>按时完成车辆购置工作，保障市场监管执法执勤工作。</t>
  </si>
  <si>
    <t>执法办案监管项目经费（榕城区市监局）</t>
  </si>
  <si>
    <t>严查一批违法违规行为、彻查一批大案要案、移送一批刑事案件，形成高压态势和震慑作用，严厉打击各类违法违规行为，大要案查办率达100%；进一步提高查办案件质量，多办大案要案、优秀案件。</t>
  </si>
  <si>
    <t>执法办案监管项目经费（揭东区市监局）</t>
  </si>
  <si>
    <t>提高单位工作人员执法能力水平，增强法治意识，强化法治监督，推动法治建设；打击经济违法行为；促进企业服务，维护企业合法权利。</t>
  </si>
  <si>
    <t>食品药品安全考核及演练工作经费</t>
  </si>
  <si>
    <t>增强社会各界参与食品安全工作的积极性、主动性，增强社会监督意识，提倡消费者依法维权，营造浓厚的食品安全社会共治氛围；开展食品安全综合协调，督促检查市有关部门和县（市、区）人民政府履行食品安全监督管理职责并负责食安考核评价；提高政府在新常态下应对食品安全突发事件的水平，使监管人员熟悉应急处置的内容和流程，提高处置食品突发事件的应急能力。加强药品监管能力，着力提升本地药品安全监管水平，广泛宣传普及药品安全知识，提升药品监管部门形象和权威，营造良好舆论和社会共治氛围。</t>
  </si>
  <si>
    <t>气瓶及移动式压力容器充装许可委托评审项目</t>
  </si>
  <si>
    <t>完成2024年度气瓶充装单位延续换证许可工作。推进大南海重大石化项目建设，对广东石化有限责任公司等企业充装项目的相关许可.全力保障项目建设顺利推进。</t>
  </si>
  <si>
    <t>揭阳市企业开办免费刻章管理功能信息化项目</t>
  </si>
  <si>
    <t>通过本项目建设有效提升我市市场主体企业开办的便捷性和工作效率，为市场主体平稳增长和扶持市场主体健康发展提供更好的服务；同时进一步压减企业开办成本，激活市场主体活力，助力我市经济高质量发展。</t>
  </si>
  <si>
    <t>11</t>
  </si>
  <si>
    <t>揭阳市新开办企业首套印章免费刻制补助项目（市本级）</t>
  </si>
  <si>
    <t>进一步压减企业开办成本，激活市场主体活力，助力我市经济高质量发展。</t>
  </si>
  <si>
    <t>12</t>
  </si>
  <si>
    <t>揭阳市新开办企业首套印章免费刻制补助项目（粤东新城）</t>
  </si>
  <si>
    <t>13</t>
  </si>
  <si>
    <t>揭阳市新开办企业首套印章免费刻制补助项目（大南海）</t>
  </si>
  <si>
    <t>14</t>
  </si>
  <si>
    <t>揭阳市新开办企业首套印章免费刻制补助项目（榕城区）</t>
  </si>
  <si>
    <t>15</t>
  </si>
  <si>
    <t>揭阳市新开办企业首套印章免费刻制补助项目（揭东区）</t>
  </si>
  <si>
    <t>16</t>
  </si>
  <si>
    <t>日常运行维护经费</t>
  </si>
  <si>
    <t>使本单位日常、人员及设备正常运行及维护。</t>
  </si>
  <si>
    <t>17</t>
  </si>
  <si>
    <t>完成市级交办的食品安全监督抽检任务，保障人民群众日常消费安全。</t>
  </si>
  <si>
    <t>18</t>
  </si>
  <si>
    <t>能力建设提升经费</t>
  </si>
  <si>
    <t>提高人员素质培训、实验室设备完善等。</t>
  </si>
  <si>
    <t>19</t>
  </si>
  <si>
    <t>2024年药品安全补助经费</t>
  </si>
  <si>
    <t>项目为日常检验业务运转补充资金，助力全年抽检计划地顺利实施，确保全年检验任务的顺利完成。</t>
  </si>
  <si>
    <t>20</t>
  </si>
  <si>
    <t>2024年检验仪器维护专项经费</t>
  </si>
  <si>
    <t>重点用于检验仪器设备维修维护，保障仪器设备正常运转，确保全年的检验任务顺利完成。</t>
  </si>
  <si>
    <t>工业产品质量监督抽查</t>
  </si>
  <si>
    <t>反映2024年度产品质量监督抽查批次</t>
  </si>
  <si>
    <t>≧</t>
  </si>
  <si>
    <t>款</t>
  </si>
  <si>
    <t>抽查的是批次还是款，还是款与批是一致的，前后单位请保持一致。</t>
  </si>
  <si>
    <t>电梯设备抽查</t>
  </si>
  <si>
    <t>反映年度开展电梯设备抽查数量</t>
  </si>
  <si>
    <t>台</t>
  </si>
  <si>
    <t>压力管道监督抽查</t>
  </si>
  <si>
    <t>年度开展在用及安装中特种设备安全监督抽查检验的数量</t>
  </si>
  <si>
    <t>米</t>
  </si>
  <si>
    <t>压力容器监督抽查</t>
  </si>
  <si>
    <t>锅炉监督抽查</t>
  </si>
  <si>
    <t>同类的二级指标不宜超过3-5个，即数量指标不超过5个，请修改。</t>
  </si>
  <si>
    <t>起重机械监督抽查</t>
  </si>
  <si>
    <t>市级食品监督抽检批次</t>
  </si>
  <si>
    <t>反映年度完成市级食品监督抽检批次</t>
  </si>
  <si>
    <t>批次</t>
  </si>
  <si>
    <t>社会效益指标</t>
  </si>
  <si>
    <t>抽检不合格工业产品生产（销售）企业（市场主体）公开率</t>
  </si>
  <si>
    <t>依法公开抽检不合格工业产品的生产(销售）企业（市场主体）。</t>
  </si>
  <si>
    <t>百分比</t>
  </si>
  <si>
    <t>可持续影响指标</t>
  </si>
  <si>
    <t>抽检不合格食品核查处置率</t>
  </si>
  <si>
    <t>抽检发现不合格食品及时按规定处置</t>
  </si>
  <si>
    <t>揭阳市供销合作联社</t>
  </si>
  <si>
    <t>资金主管部门</t>
  </si>
  <si>
    <t xml:space="preserve">    以习近平新时代中国特色社会主义思想为指导，深入贯彻落实党的二十大精神，完整、准确、全面贯彻新发展理念，以推动高质量发展为主题，聚焦落实省“百县千镇万村高质量发展工程”，持续深化供销合作社综合改革，完善体制机制，拓展服务领域，努力建设面向小农户的公共型农业社会化服务体系，加快成为服务农民生产生活的综合平台，成为党和政府密切联系农民群众的桥梁纽带。</t>
  </si>
  <si>
    <t>供销社管理工作</t>
  </si>
  <si>
    <t>一、宣传贯彻党和政府有关农村经济工作的方针、政策、研究制订全市供销社的发展战略和发展规划，指导全市供销合作社的发展和改革。二、按照政府授权对重要农业生产资料和农副产品经营进行组织、协调、管理；参与指导农业产业化合作经营。三、维护全市供销社的合法权益。四、协调同有关部门的关系，指导全市供销合作社的业务活动，促进城乡物资交流。五、代表全市供销合作社参与国内外有关的供销合作活动。六、承办市委、市政府交办的其他事项。</t>
  </si>
  <si>
    <t>供销社综合改革工作</t>
  </si>
  <si>
    <t>以习近平新时代中国特色社会主义思想为指导，深入贯彻落实党的二十大精神，完整、准确、全面贯彻新发展理念，以推动高质量发展为主题，聚焦落实省“百县千镇万村高质量发展工程”，持续深化供销合作社综合改革，完善体制机制，拓展服务领域，努力建设面向小农户的公共型农业社会化服务体系，加快成为服务农民生产生活的综合平台，成为党和政府密切联系农民群众的桥梁纽带。</t>
  </si>
  <si>
    <t>供销社助农服务工作</t>
  </si>
  <si>
    <t xml:space="preserve"> 深入贯彻落实习近平总书记关于“三农”工作的重要论述和对供销合作社工作的重要指示精神，聚焦落实省委省政府“百县千镇万村高质量发展工程”，按照全国总社、广东省社关于加强基层供销合作社建设的部署要求，进一步强化乡镇联城带乡节点功能，带动盘活镇村农业社会化服务资源要素，推进村供销社、镇供销社、县域助农服务平台、农民专业合作社、农业产业化联合体等五项联农组织成为服务“三农”的前沿阵地和主要载体。</t>
  </si>
  <si>
    <t>调研检查次数</t>
  </si>
  <si>
    <t>供销社管理工作，对全市系统和直属企业有关工作的调研检查</t>
  </si>
  <si>
    <t>会议次数</t>
  </si>
  <si>
    <t>供销合作社综合改革工作，召开有关综合改革工作会议</t>
  </si>
  <si>
    <t>农产品综合服务站</t>
  </si>
  <si>
    <t>供销社助农服务工作，打造面向联农带农基层组织的农产品综合服务站</t>
  </si>
  <si>
    <t>＝</t>
  </si>
  <si>
    <t>个</t>
  </si>
  <si>
    <t>农业生产社会化服务规模</t>
  </si>
  <si>
    <t>供销合作社综合改革工作，全市供销社系统农业生产社会化服务规模</t>
  </si>
  <si>
    <t>万亩次</t>
  </si>
  <si>
    <t>揭阳市工业和信息化局</t>
  </si>
  <si>
    <t>工业和信息化</t>
  </si>
  <si>
    <t>（未测算）</t>
  </si>
  <si>
    <t>（基本支出未测算）</t>
  </si>
  <si>
    <t>2024年，市工业和信息化局将以习近平总书记关于推进新型工业化的重要指示精神为引领，认真贯彻落实市委、市政府的决策部署，以实打实的硬举措，全力以赴拼经济、优服务、促发展，推动工业经济实现质的有效提升和量的合理增长。</t>
  </si>
  <si>
    <t>重点企业人才专项扶持</t>
  </si>
  <si>
    <t>对纳入我市人才专项扶持的重点企业，按照其在我市上一年度职工对地方财政贡献的80%进行奖补，专用于奖励企业高级管理、技术人员或人才的引进培养。</t>
  </si>
  <si>
    <t>揭阳市工业企业监测服务平台建设</t>
  </si>
  <si>
    <t>通过整合工业经济监测分析调度、企业诉求收集处理、产业园区和工业（技改）项目管理、惠企暖企政策推送、工业和信息化数据信息管理等功能，强化信息数据交流共享，更好地服务决策、服务企业、服务基层，对于进一步坚持“制造业当家”，推动经济高质量发展具有积极支撑作用。</t>
  </si>
  <si>
    <t>2024年民营工作和园区工作推进</t>
  </si>
  <si>
    <t>1.全市园区工作推进会及园区工作推进相关工作；2.全市民营经济（中小企业）大会、2024年中小企业服务日活动以及推进民营经济发展相关工作。</t>
  </si>
  <si>
    <t>2024年工业和信息化运行管理</t>
  </si>
  <si>
    <t>1.2024年度深入打好污染防治攻坚战专项资金（绿色循环发展）项目入库储备工作，聘请专家对入库项目进行评审和现场审查。
2.组织扶持政策宣贯活动。
3.聘请第三方机构开展局内部审计。
4.聘请局年度法律顾问。
以及完成有关工业和信息化工作任务以及工业和信息化日常运行管理。</t>
  </si>
  <si>
    <t>2024年会展招商</t>
  </si>
  <si>
    <t>组织企业及各机关事业单位参加2024年中博会、APEC中小企业技展会等展览活动及省内外专精特新招聘会等招聘活动，企业招商对接，加强与东莞市产业对接工作，定期组织召开对口帮扶工作联席会议，不定期组织到珠三角等有关地区开展招商选资对接活动，主平台外出招商工作等有关会展招商活动。</t>
  </si>
  <si>
    <t>2024年培训</t>
  </si>
  <si>
    <t>召开工业设计系列培训活动以及局人员参加国家、省、市各级培训活动。</t>
  </si>
  <si>
    <t>2024年宣传印刷</t>
  </si>
  <si>
    <t>编印《政策汇编》、《申报指南》等资料，以及市工信局进行的各类宣传及印刷。</t>
  </si>
  <si>
    <t>2024年车辆购置</t>
  </si>
  <si>
    <t>2024年将更换一部公车，更好服务全市工业和信息化工作。</t>
  </si>
  <si>
    <t>2024年度培训服务活动及服务平台运作</t>
  </si>
  <si>
    <t>1、开展企业公益活动培训（会议）；2、中心人员参加培训（会议）；3、国家中小企业公共服务平台网络揭阳“窗口”服务平台运作。</t>
  </si>
  <si>
    <t>引导开展技术改造的工业企业数</t>
  </si>
  <si>
    <t>表示当年度引导开展技术改造的工业企业数</t>
  </si>
  <si>
    <t>举办会议次数</t>
  </si>
  <si>
    <t>表示当年度本部门开展会议次数</t>
  </si>
  <si>
    <t>场次</t>
  </si>
  <si>
    <t>参会人数</t>
  </si>
  <si>
    <t>表示当年度本部门开展会议参会人数</t>
  </si>
  <si>
    <t>人次</t>
  </si>
  <si>
    <t>园区规模以上工业总产值增速</t>
  </si>
  <si>
    <t>表示当年度统计全市园区内规模以上工业产值增速</t>
  </si>
  <si>
    <t>%</t>
  </si>
  <si>
    <t>时效指标</t>
  </si>
  <si>
    <t>专项资金下达时效</t>
  </si>
  <si>
    <t>表示专项资金满足下达条件后的下达时效</t>
  </si>
  <si>
    <t>≦</t>
  </si>
  <si>
    <t>工作日</t>
  </si>
  <si>
    <t>税收总额增速</t>
  </si>
  <si>
    <t>表示当年度统计全市园区内税收总额增速</t>
  </si>
  <si>
    <t>满意度指标</t>
  </si>
  <si>
    <t>服务对象满意度</t>
  </si>
  <si>
    <t>获得技改资金扶持企业满意度（%）</t>
  </si>
  <si>
    <t>表示当年度获得技改资金扶持企业满意度</t>
  </si>
  <si>
    <t>揭阳市人力资源和社会保障局</t>
  </si>
  <si>
    <t>人力资源社会保障</t>
  </si>
  <si>
    <t xml:space="preserve">   坚持树品牌创特色，深入推进“粤菜师傅”“广东技工”“南粤家政”三项工程；紧抓揭阳技师学院创建契机，推动技工教育实现跨越式发展；稳住就业民生之本，推动实现更加充分更高质量就业；着眼兜牢民生底线，健全覆盖全民的社会保障体系；以平台建设和服务保障为抓手，全面加强人力资源开发着力构建和谐稳定劳动关系，全面保障劳动者合法权益。</t>
  </si>
  <si>
    <t>职业技能竞赛</t>
  </si>
  <si>
    <t>《关于举办广东省第二职业技能大赛的通知》，估计全国将开展全国职业技能大赛、全国乡村振兴职业技能大赛；广东省职业技能大赛全省乡村振兴职业技能大赛、粤港澳大湾区“粤菜师傅”职业技能大赛，还需组队代表我市参加上级组织的比赛</t>
  </si>
  <si>
    <t>技能大师工作室补助经费</t>
  </si>
  <si>
    <t>根据《揭阳市集聚人才创新发展若干措施实施细则》（揭市组通〔2021〕6号），预算1个国家级、2个省级技能大师工作室，建设配套补助，对获批建立的5个技能大师工作室建设补助25万元，配套特殊津贴1.2万元。</t>
  </si>
  <si>
    <t>乡村工匠专业人才职称评审工作经费</t>
  </si>
  <si>
    <t>《广东省人力资源和社会保障厅 广东省农业农村厅关于印发广东省农业农村专业人才职称评价改革实施方案的通知》（粤人社规〔2021〕1号），按省要求，推进农业农业农村专业人才职称制度改革，分类科学评价农业专业人才、乡村工匠专业人才。</t>
  </si>
  <si>
    <t>“三支一扶”市级配套资金</t>
  </si>
  <si>
    <t>《广东省高校毕业生“三支一扶”计划实施工作方案》，党中央、国务院和省委省政府高度重视引导和鼓励高校毕业生到基层， 围绕打赢脱贫攻坚和乡村振兴战略，先后出台引导和鼓励高校毕业生到基层工作和实施乡村振兴战略。</t>
  </si>
  <si>
    <t>人事考试经费</t>
  </si>
  <si>
    <t>省委组织部、省人社厅关于公务员招录；省委组织部、省人社厅集中公开招聘事业单位工作人员；</t>
  </si>
  <si>
    <t>就业工作经费</t>
  </si>
  <si>
    <t>根据公共就业服务中心的职能，开展公共就业创业等活动所需运营工作经费预算。</t>
  </si>
  <si>
    <t>全市“南粤家政”技能大赛</t>
  </si>
  <si>
    <t>《关于推动“南粤家政”工程高质量发展的意见》（粤办发〔2020〕29号），用于揭阳市“南粤家政”技能大赛，实现以赛促学、以赛促训、以赛促练</t>
  </si>
  <si>
    <t>社会保险征收经费</t>
  </si>
  <si>
    <t>社会保险征缴管理经费主要用于加强全市企业养老保险基金的征缴能力建设，兼顾其他社会保险基金。</t>
  </si>
  <si>
    <t>人力资源和社会保障事业发展补助经费</t>
  </si>
  <si>
    <t>主要用于开展保障和改善民生，发展人力资源和社会保障事业（劳动能力提升工作经费，人才发展经费，工伤认定工作经费）</t>
  </si>
  <si>
    <t>人力资源和社会保障综合管理经费</t>
  </si>
  <si>
    <t>主要用于开展保障和改善民生，发展人力资源和社会保障事业（智慧人社配套建设、人力资源市场信息化运维费、就业管理，社会保险业务管理）</t>
  </si>
  <si>
    <t>考试考务费</t>
  </si>
  <si>
    <t>各类考试教务的顺利进行，保障考场的安全，按上年度开展的考试项目所需费用预测。</t>
  </si>
  <si>
    <t>评审费</t>
  </si>
  <si>
    <t>各类评审工作的顺利进行，按上年度开展的考试项目所需费用预测。</t>
  </si>
  <si>
    <t>社保卡初始化费用</t>
  </si>
  <si>
    <t>揭阳市社会保障卡项目，根据上缴广东省人力资源和社会保障厅社会保障卡初始化费1.50元/张来测算</t>
  </si>
  <si>
    <t>榕城区-随军家属就业安置专项经费</t>
  </si>
  <si>
    <t>《揭阳市人民政府揭阳军分区关于转发&lt;广东省军人随军家属就业安置实施细则&gt;的通知》(揭府[2015]60号)和《揭阳市人民政府关于印发揭阳市消防救援队伍职业保障实施细则的通知》（揭府规[2021]7号），对办理单位挂靠的随军家属每月发给生活补助和缴纳社会保险费</t>
  </si>
  <si>
    <t>培训学习及后续教育-</t>
  </si>
  <si>
    <t>根据省中心下发的《广东省社会培训评价组织职业技能等级认定试题审核备案工作（试行）》（粤技服[2023]35号）文件精神，各地市负责本地社评机构试题审核备案工作；2024年完成10000人技能人才评价工作；</t>
  </si>
  <si>
    <t>人员支出</t>
  </si>
  <si>
    <t>在编人员工资福利，人数为4人</t>
  </si>
  <si>
    <t>档案管理工作经费</t>
  </si>
  <si>
    <t>主要用于档案室日常维护，包括档案室办公设备和办公用品购置、档案室维修、档案整理费等。</t>
  </si>
  <si>
    <t>职业介绍工作经费</t>
  </si>
  <si>
    <t>用于汕潮揭人力资源网平台的运营服务</t>
  </si>
  <si>
    <t>委托业务（手续）费</t>
  </si>
  <si>
    <t>本单位地位于马牙安福路1、2、3号房屋， 对市直符合招租条件的培训机构进行招租办学。资金用于开展职业技能等相关培训工作，迎接省培训就业等有关考评考核工作。</t>
  </si>
  <si>
    <t>养老工伤失业经办经费</t>
  </si>
  <si>
    <t>用于社会保险经办日常运转费用，主要用于养老保险、工伤保险、失业保险、城乡居民养老业务</t>
  </si>
  <si>
    <t>21</t>
  </si>
  <si>
    <t>社保经办业务工作经费</t>
  </si>
  <si>
    <t>用于社会保险经办日常费用。</t>
  </si>
  <si>
    <t>22</t>
  </si>
  <si>
    <t>社保业务培训费</t>
  </si>
  <si>
    <t>主要用于全市社保干部队伍能力提升建设，揭市机编发【2017】13号、粤府[2019]124号文，市直全员43人、各市县市区股长以上82人培训班.</t>
  </si>
  <si>
    <t>23</t>
  </si>
  <si>
    <t>窗口人员工作服费</t>
  </si>
  <si>
    <t>主要用于社保队伍窗口形象建设，《广东省人力资源和社会保障厅 广东省财政厅关于转发人力资源社会保障部 财政部关于进一步加强人力资源社会保障窗口单位经办队伍建设意见的通知 》粤人社函[2019]1306号</t>
  </si>
  <si>
    <t>24</t>
  </si>
  <si>
    <t>购置公务用车</t>
  </si>
  <si>
    <t>购置7座车辆1部</t>
  </si>
  <si>
    <t>25</t>
  </si>
  <si>
    <t>网络及信息化运维</t>
  </si>
  <si>
    <t>揭市机编[2002]19号。做好本局社会保险信息系统管理，维护计算机硬件和软件。</t>
  </si>
  <si>
    <t>26</t>
  </si>
  <si>
    <t>招生补助经费</t>
  </si>
  <si>
    <t>由于招生市场竞争激烈，为确保招生任务完成，促进学校可持续发展，必需加大招生宣传力度。该项补助主要用于媒体宣传、印刷宣传资料等费用。</t>
  </si>
  <si>
    <t>27</t>
  </si>
  <si>
    <t>市级中职免费生补助</t>
  </si>
  <si>
    <t>执行国家免学费标准为每生每年3500元的规定，帮助农村及城市困难学生完成学业，按在校免费生测算，市级资金承担比例为15%。</t>
  </si>
  <si>
    <t>28</t>
  </si>
  <si>
    <t>市级助学金补助</t>
  </si>
  <si>
    <t>根据助学金政策（揭市财文[2015]186号文）的要求，执行国家助学金标准每生每年2000元标准及经相关部门审核符合条件的学生人数，按实按中央省、市承担比例申请，市级资金承担15%，预计2024年资助学生440人。</t>
  </si>
  <si>
    <t>29</t>
  </si>
  <si>
    <t>“潮菜师傅”培育工程</t>
  </si>
  <si>
    <t>改善烹饪专业教学条件，保障“潮菜师傅”人才培养质量，《揭阳市“潮菜师傅”培育工程实施方案》（揭市人社〔2018〕282号）</t>
  </si>
  <si>
    <t>30</t>
  </si>
  <si>
    <t>财政专户收入</t>
  </si>
  <si>
    <t>主要根据发展和改革局审核的收费标准，收取学生的学费及住宿费，并且通过财政非税系统上缴财政专户，非税收入主要用于支付我校固聘人员的工资及社保缴费。</t>
  </si>
  <si>
    <t>合格上岗人数</t>
  </si>
  <si>
    <t>反映年新增南粤家政合格上岗人员情况</t>
  </si>
  <si>
    <t>人</t>
  </si>
  <si>
    <t>本年三支一扶新增人数</t>
  </si>
  <si>
    <t>反映本年度三支一扶人数新增加情况</t>
  </si>
  <si>
    <t>创新创业活动数量</t>
  </si>
  <si>
    <t>反映举办农村电商、就业、创新创业活动数量情况</t>
  </si>
  <si>
    <t>宣传和推广活动次数</t>
  </si>
  <si>
    <t>反映举办、宣传各类就业创业、职业技能竞赛等推广场次数情况</t>
  </si>
  <si>
    <t>社会保险服务人数</t>
  </si>
  <si>
    <t>反映社会保险服务工作人数情况</t>
  </si>
  <si>
    <t>参赛人数</t>
  </si>
  <si>
    <t>反映职业技能竞赛、南粤家政、粤菜师傅等活动参赛人数情况</t>
  </si>
  <si>
    <t>新增岗位</t>
  </si>
  <si>
    <t>反映本年度技工学院潮菜师傅培训新增实训岗位人数情况</t>
  </si>
  <si>
    <t>三支一扶人员服务期满考核合格率、城乡居民基本养老保险参保人数（这个适用？还是医保局的？）、技能人才的补贴占比，这几个指标是否适用？</t>
  </si>
  <si>
    <t>免费生人数</t>
  </si>
  <si>
    <t>反映本年度技工学院免费生就读人数情况</t>
  </si>
  <si>
    <t>社会保险服务工作验收合格率</t>
  </si>
  <si>
    <t>反映按照省市相关要求，通过省市对企事业单位基本养老、失业保险、工伤保险、城乡居民养老等工作进行检查验收综合评价情况</t>
  </si>
  <si>
    <t>％</t>
  </si>
  <si>
    <t>社会效益</t>
  </si>
  <si>
    <t>引进人才数</t>
  </si>
  <si>
    <t>反映我市本年引进各类A、B、C人才数情况</t>
  </si>
  <si>
    <t>基层人才年新增人数</t>
  </si>
  <si>
    <t>反映基层三支一扶青年人才队伍年新增人数情况</t>
  </si>
  <si>
    <t>再就业人数</t>
  </si>
  <si>
    <t>反映失业、再就业困难人员再就业人数情况</t>
  </si>
  <si>
    <t>揭阳市人民政府国有资产监督管理委员会</t>
  </si>
  <si>
    <t>资产管理科</t>
  </si>
  <si>
    <t xml:space="preserve">    2024年，市国资委将继续坚持以习近平新时代中国特色社会主义思想为指引，切实将思想和行动统一到党的二十大重大部署上来，贯彻落实市委、市政府工作部署，聚焦“百千万工程”等重大任务，持续深化国资国企改革，持续优化国有资本布局结构，持续推进国资监管成熟定型，为我市高质量发展贡献国资国企力量。（一）持续突出政治引领。以开展主题教育为契机，继续深化国企党建“强根铸魂”工程，推进党建与企业生产经营融合并进，坚定不移推动健全全面从严治党体系。（二）持续深化国企改革。谋划实施新一轮国企改革深化提升行动，继续双管齐下推进“自主经营”和“合资合作”，实施完善中国特色现代国有企业制度，健全国有企业市场化经营机制，加快完善以管资本为主的国有资产监管体制，着力做实做强市属国有企业，着力推动国资国企高质量发展。（三）持续深化资本布局。持续推进国有经济布局优化和结构调整，围绕国有资本向基础性、公共性、平台性、引领性等重要行业和关键领域集中的要求，加快推进国有资本向矿产资源、水资源、绿色能源、石油化工、城市燃气、城市基础设施建设、民生服务保障等方面的布局，加快重大项目投资建设，在服务全市社会经济发展中展现新作为。</t>
  </si>
  <si>
    <t>市污水处理厂污水处理服务费</t>
  </si>
  <si>
    <t>市污水处理厂污水处理服务费、土地使用税和房产税费</t>
  </si>
  <si>
    <t>市污水处理厂厂外泵站管网维护管理费</t>
  </si>
  <si>
    <t>BOT合同第16.1条款约定厂外泵站管网（三个污水泵站和25.658公里管网）</t>
  </si>
  <si>
    <t>揭阳市区污水处理厂污泥处置费用及运输费用</t>
  </si>
  <si>
    <t>根据建设项目特许经营(BOT)协议第3.5.3条款规定</t>
  </si>
  <si>
    <t>国资管理经费</t>
  </si>
  <si>
    <t>国有企业管理日常工作</t>
  </si>
  <si>
    <t>国企改革</t>
  </si>
  <si>
    <t>统筹国企改革过程中相关遗留问题的处置。</t>
  </si>
  <si>
    <t>国资在线监管平台等保测评</t>
  </si>
  <si>
    <t>揭阳市国资国企在线监管平台二级等保测评，形成测评报告送网警备案</t>
  </si>
  <si>
    <t>市属国有“僵尸企业”出清重组资金</t>
  </si>
  <si>
    <t>用于市属国有“僵尸企业”出清重组资金</t>
  </si>
  <si>
    <t>揭阳市区污水处理厂人员工资及办公经费</t>
  </si>
  <si>
    <t>揭阳市榕城区东湖、马山滘污水提升泵站移交运营协议费用</t>
  </si>
  <si>
    <t>2024注册资本金</t>
  </si>
  <si>
    <t>根据《中石油广东石化项目合资筹资方案》（揭市财资[2023]17号），为扶持市投控集团做大做强，计划2024-2026年，市政府每年向市投控集团注资6000万元。</t>
  </si>
  <si>
    <t>揭东区供水应急调度管道建设工程</t>
  </si>
  <si>
    <t>新建揭阳楼段连通管、潮安段连通管、西湖水厂至揭东区连通管3项子工程</t>
  </si>
  <si>
    <t>揭阳港惠来沿海港区南海作业区通用码头工程</t>
  </si>
  <si>
    <t>本工程新建1个70000DWT 通用泊位和3个50000DWT多用途 泊位及相应配套设施，码头总长度为1210m（其中70000DWT通用泊位长度为310m，50000DWT 多用途泊位长度900m），码头水工结构按70000DWT 散货船设计和建设，设计年通过能力散货260万吨，件杂货420万吨，集装箱23.5万TEU。</t>
  </si>
  <si>
    <t>揭阳港惠来沿海港区南海作业区液体散货码头工程</t>
  </si>
  <si>
    <t>新建1个5万吨级液体散货泊位（34#泊位）、可同时兼顾靠泊2个3000吨级船舶以及相应配套设施，码头泊位总长270米，设计年通过能力297万吨。</t>
  </si>
  <si>
    <t>市污水处理厂管网建设投资返还</t>
  </si>
  <si>
    <t>市污水处理厂管网建设投资返回</t>
  </si>
  <si>
    <t>新建汕头至汕尾铁路惠来站扩大规模项目</t>
  </si>
  <si>
    <t>汕汕铁路是我省主导建设的首条时速350公里高速铁路，其中汕尾至汕头南段已启动静态验收工作，计划11月底开展初步验收。省铁投集团、广汕铁路公司及参建各方和市交通运输局要高度重视此项工作，加强组织，加快推进项目竣工验收工作，确保年底开通。</t>
  </si>
  <si>
    <t>水质达标排放</t>
  </si>
  <si>
    <t>排放水质符合国家排放标准，《城镇污水处理厂污染物排放标准》（GB18918-2002）一级A标准及广东省《水污染物排放限值》（DB44/26-2001）第二时段一级标准的较严值</t>
  </si>
  <si>
    <t>&lt;</t>
  </si>
  <si>
    <t>产能利用率</t>
  </si>
  <si>
    <t>产能利用率=实际处理量/设计规模</t>
  </si>
  <si>
    <t>设备完好率</t>
  </si>
  <si>
    <t>设备完好率公式为：（设备年运行工时-设备故障时长）/设备年运行工时*100%</t>
  </si>
  <si>
    <t>污泥含水率</t>
  </si>
  <si>
    <t>污泥含水率=（污泥总质量-干物质量）/污泥总质量*100%</t>
  </si>
  <si>
    <t>≤</t>
  </si>
  <si>
    <t>污泥处置运输路程</t>
  </si>
  <si>
    <t>市区污水处理厂到广东汇兴环保建材有限公司</t>
  </si>
  <si>
    <t>公里</t>
  </si>
  <si>
    <t>成本指标</t>
  </si>
  <si>
    <t>服务费</t>
  </si>
  <si>
    <t>根据BOT协议，吨水处理费为0759元</t>
  </si>
  <si>
    <t>元/吨</t>
  </si>
  <si>
    <t>管网维护范围</t>
  </si>
  <si>
    <t>厂外泵站管网维护的公里数</t>
  </si>
  <si>
    <t>生态效益</t>
  </si>
  <si>
    <t>COD减排量</t>
  </si>
  <si>
    <t>COD减排量计算公式为：统计周期进水(COD浓度-出水COD浓度)*统计周期处理水量</t>
  </si>
  <si>
    <t>万吨</t>
  </si>
  <si>
    <t>污泥处置率</t>
  </si>
  <si>
    <t>保障市区污水处理厂运行过程中产生的污泥日产日清</t>
  </si>
  <si>
    <t>生活污水输送量</t>
  </si>
  <si>
    <t>东西湖泵站污水收集输送量</t>
  </si>
  <si>
    <t>厂外配套一、二、三号泵站污水收集输送量</t>
  </si>
  <si>
    <t>群众上访事件</t>
  </si>
  <si>
    <t>群众因不稳定因素而上访事件</t>
  </si>
  <si>
    <t>件</t>
  </si>
  <si>
    <t>服务对象满意度指标</t>
  </si>
  <si>
    <t>受益群众满意度</t>
  </si>
  <si>
    <t>揭阳市统计局</t>
  </si>
  <si>
    <t>“四大工程”系统更新</t>
  </si>
  <si>
    <t>对“四大工程”系统设备进行更新、维护，保证企业网上直报工作顺利进行。</t>
  </si>
  <si>
    <t>统计信息系统安全监测</t>
  </si>
  <si>
    <t>保护统计信息系统安全</t>
  </si>
  <si>
    <t>印刷统计资料</t>
  </si>
  <si>
    <t>出版各种刊物</t>
  </si>
  <si>
    <t>专项普查经费（包含普查、城调及扩大住户调查）</t>
  </si>
  <si>
    <t>用于开展各项调查</t>
  </si>
  <si>
    <t>宽带电讯费</t>
  </si>
  <si>
    <t>单位使用4条互联网线路，一条3.6万元</t>
  </si>
  <si>
    <t>第五次全国经济普查</t>
  </si>
  <si>
    <t>对揭阳市进行经济普查工作</t>
  </si>
  <si>
    <t>出版《揭阳统计年鉴》数量</t>
  </si>
  <si>
    <t>册</t>
  </si>
  <si>
    <t>撰写数据分析篇数</t>
  </si>
  <si>
    <t>反映数据分析工作完成情况</t>
  </si>
  <si>
    <t>篇</t>
  </si>
  <si>
    <t>生态效益指标</t>
  </si>
  <si>
    <t>对国民经济和社会发展的影响</t>
  </si>
  <si>
    <t>反应统计结果对国民经济和社会发展的影响</t>
  </si>
  <si>
    <t>积极</t>
  </si>
  <si>
    <t>收到普查对象投诉数</t>
  </si>
  <si>
    <t>反应普查对象对经普的评价</t>
  </si>
  <si>
    <t>˂=</t>
  </si>
  <si>
    <t>揭阳市应急管理局</t>
  </si>
  <si>
    <t>应急管理</t>
  </si>
  <si>
    <t>1、提升我市应急救援能力水平，通过揭阳市应急管理局综合运维服务项目，保证市应急指挥中心各信息系统平稳运行，确保目标系统7×24正常工作，为各级应急管理提供统一高效、稳定可靠的网络通信保障。
2、通过购买第三方技术服务，对我市大南海石化工业区及惠来县等县区有关炼油一体化项目等重点化工项目（企业）有关建设项目安全审查、企业（项目）安全检查专家技术服务事项提供技术支持、技术服务，第三方机构审查不少于4个项目。
3、做好防震减灾宣传工作，组织宣传活动至少5场次。
4、通过新型地震科普馆，引导观众“先学习后体验”，让参观的市民群众不仅可以了解地震的基本常识，真正掌握科学的地震应急逃生知识。
5、事业单位高层次人才引进资助2人。</t>
  </si>
  <si>
    <t>揭阳市应急管理局2024年度综合运维服务项目</t>
  </si>
  <si>
    <t>揭阳市应急管理局综合运维服务项目是为保证市应急指挥中心各信息系统平稳运行，确保网络原因对业务运行影响最小化，确保网络故障快速定位并解决，确保网络信息安全可控可查，确保不断优化系统的运行效率和性能，确保各类系统正常可靠运行，确保目标系统7×24正常工作的综合性运维服务项目，项目包括解决指挥监测平台技术支持保障服务、网络线路运营服务、网络安全服务、物联网卡流量服务、卫星便携站运维服务、无人机保险服务、天通卫星终端通信服务等。</t>
  </si>
  <si>
    <t>安全生产专项经费</t>
  </si>
  <si>
    <t>该项目主要用于应急管理宣传培训、应急救援队伍建设、购买第三方服务和执法标准化建设。</t>
  </si>
  <si>
    <t>应急管理业务费</t>
  </si>
  <si>
    <t xml:space="preserve">主要用于开展应急管理工作，开展三防、森防等工作，行使安全生产综合监管职责，做好隐患排查治理。聘请常年法律顾问。
    </t>
  </si>
  <si>
    <t>揭阳市重点化工项目（企业）安全审查、安全检查专家技术服务（2023年项目尾款）</t>
  </si>
  <si>
    <t>2023年项目未支付尾款。</t>
  </si>
  <si>
    <t>揭阳市应急指挥中心网络线路运营服务项目（2022年项目尾款）</t>
  </si>
  <si>
    <t>2022年项目未支付尾款。</t>
  </si>
  <si>
    <t>高层次人才引进资助资金</t>
  </si>
  <si>
    <t>揭阳市急需紧缺人才引进资助资金</t>
  </si>
  <si>
    <t>揭阳市地震科普馆</t>
  </si>
  <si>
    <t>打造一个声、光、电、多媒体技术、虚拟技术等现代手段于一体的新型科普馆，科普馆划分为“知识普及区”、“互动娱乐区”和“地震体验台”三个部分，引导观众“先学习后体验”，让参观的市民群众不仅可以了解地震的基本常识，还可以真实体验地震情况发生时的现象，真正掌握科学的地震应急逃生知识。</t>
  </si>
  <si>
    <t>防震减灾</t>
  </si>
  <si>
    <t>积极开展防震减灾宣传“六进”活动，推动全市学校应急预案修订和应急演练，配合上级管理部门做好国家、省地震监测台（站）建设、维护，推进科普教育基地、示范学校等工作。</t>
  </si>
  <si>
    <t>防震减灾能力建设运维保障</t>
  </si>
  <si>
    <t>完成市地震部门工作职责，确保防震减灾事业各项工作正常开展和机关正常运转。</t>
  </si>
  <si>
    <t>引进事业单位高层次人才</t>
  </si>
  <si>
    <t>这个指标是指应急时通信时长？还是具体什么时长？</t>
  </si>
  <si>
    <t>防震减灾宣传场次</t>
  </si>
  <si>
    <t>前后方通信建立时长</t>
  </si>
  <si>
    <t>小时</t>
  </si>
  <si>
    <t>系统故障修复响应时间</t>
  </si>
  <si>
    <t>互联互通单位</t>
  </si>
  <si>
    <t>指挥平台实现互联互通单位</t>
  </si>
  <si>
    <t>抢险救灾率</t>
  </si>
  <si>
    <t>监测预警时段</t>
  </si>
  <si>
    <t>系统监测预警时段</t>
  </si>
  <si>
    <r>
      <t>7</t>
    </r>
    <r>
      <rPr>
        <sz val="12"/>
        <rFont val="宋体"/>
        <family val="0"/>
      </rPr>
      <t>*24</t>
    </r>
  </si>
  <si>
    <t>揭阳市水利部门</t>
  </si>
  <si>
    <t xml:space="preserve">目标1：优化配置水资源，推进重大水利工程建设。
目标2：大力实施防洪能力提升工程，积极构建水旱灾害防治体系。                                                                                             目标3：认真贯彻实施绿美揭阳行动要求，建设生态美丽幸福河湖。                                                                                              目标4：着力夯实农村水利基础，为推动“百县千镇万村高质量发展工程”提供水利保障。                                                                                                 目标5：持续提升水利治理能力，统筹推进水利高质量发展。
目标6：保持榕江南北河市管重点河段（双溪嘴以上），河段长约113公里，其中榕江南河乌石拦河闸至双溪嘴长约72公里、榕江北河北河桥闸至双溪嘴河段长约41公里，打捞面积约3103万平方米，河面基本洁净。
目标7：完成2024年度堤防工程维修养护工作，对市区堤防工程堤长53.863公里及水闸43座进行日常巡查管理，确保市区堤防在汛期起到正常防护功能。做好水法律法规及安全生产的宣传工作费用，安全警示标志设置及维护。
</t>
  </si>
  <si>
    <t>揭阳市水资源公报编制</t>
  </si>
  <si>
    <t>定期向社会各界公告我市水资源情势、开发利用保护情况和重要水事活动，引起各级政府对水资源的关注，提高全民的节水、惜水、保护意识，完成揭阳市水资源公报编制成果。</t>
  </si>
  <si>
    <t>揭阳市2023年水土保持目标责任制考核及2024年水土保持监管技术服务</t>
  </si>
  <si>
    <t>提供水土保持目标责任考核、处理水土保持“天地一体化”动态监管中遥感监管疑似违法违规扰动图斑复核认定及查处整改、市级审批生产建设项目水土保持方案的实施情况检查、县级生产建设项目水土保持方案质量抽查及监管信息录入规范化等方面的技术支撑。</t>
  </si>
  <si>
    <t>揭阳市防洪规划编制</t>
  </si>
  <si>
    <t>开展揭阳市防洪规划编制，完善防洪减灾体系，解决防洪薄弱环节，按照“三新一高”要求，坚持问题导向，明确新阶段防洪治理重点任务，加快补齐防洪短板，全面提升揭阳市洪涝灾害防御能力。</t>
  </si>
  <si>
    <t>榕江南北河市管河段保洁项目</t>
  </si>
  <si>
    <t>保持榕江南北河市管重点河段（双溪嘴以上），河段长约113公里，其中榕江南河乌石拦河闸至双溪嘴长约72公里、榕江北河北河桥闸至双溪嘴河段长约41公里，打捞面积约3103万平方米，河面基本洁净。</t>
  </si>
  <si>
    <t>水文测报工作</t>
  </si>
  <si>
    <t>补助汕头水文分局在测报工作，及时获取汕头水文分局分局水文信息，该水文局在有揭阳市19个水文站，为防洪、防台风暴潮、抗旱、流域规划、水环境保护、水利工程设计和施工等方面提供了及时、准确、可靠的水文信息资料。</t>
  </si>
  <si>
    <t>揭阳市水利多功能视频会商系统运行保障</t>
  </si>
  <si>
    <t>保障我市水利系统省、市、县（区）、水利相关部门视频会商设备正常运行，增强市级系统核心设备兼容性，设备运行效率，确保各种工作会议上传下达正常召开。</t>
  </si>
  <si>
    <t>解决横江水库近区供电体改电费补贴事项</t>
  </si>
  <si>
    <t>补助揭西县乡肚村、乡新村、新四村实施电改后按户籍人口给予集体用电补贴，理顺横江水库近区供电体制问题，解决横江水库自供区电改问题。</t>
  </si>
  <si>
    <t>2024年度揭阳市实行最严格水资源管理制度考核技术支撑服务项目</t>
  </si>
  <si>
    <t>1.结合揭阳市最严格水资源管理制度考核的实际情况和薄弱环节分析，提出重点工作推进建议 2.整理汇总考核所需相关佐证材料3.编制完成考核自查报告4.结合存在问题对本市水资源管理提出意见和建议。</t>
  </si>
  <si>
    <t>（2024年度）大中型水库移民后期扶持市级补助项目</t>
  </si>
  <si>
    <t>库区和移民安置区基础设施建设。理顺横江水库近区供电体制问题，解决横江水库自供区电改问题。</t>
  </si>
  <si>
    <t>榕城区地都镇国考断面保洁工作经费</t>
  </si>
  <si>
    <t>解决地都国考断面监测取水点周边榕江水面漂浮物打捞工作。地都国考断面监测取水点上下游延伸200米，河岸向外延伸60米，为日常打捞区域。</t>
  </si>
  <si>
    <t>揭阳市2024年度河长制专项资金工作项目</t>
  </si>
  <si>
    <t>开展河长制考核支撑、河长制宣传培训、河长制公示牌更新、无人机巡河、民间河长经费。</t>
  </si>
  <si>
    <t>韩江榕江练江水系连通后续优化工程市级补助</t>
  </si>
  <si>
    <t>为粤东水资源优化配置工程二期工程，利用已(在)建的鹿湖隧洞引水工程和榕江关埠引水工程，在给揭阳市东部片区及北关揭东灌区供水的同时，规划新建封闭输水管道，形成“一干两支”供水网络，将一期工程原设计生态补水部分调整为城乡供水，将韩江优质水资源调配至汕头市潮阳区、潮南区和揭阳普宁市以及潮州市潮安区等地区，增加地区供水量，优化各区域水资源多水源供水格局，提升区域供水保障程度，兼顾改善区域生态环境。</t>
  </si>
  <si>
    <t>揭阳市水网规划编制</t>
  </si>
  <si>
    <t>通过提出完善揭阳市防洪减灾网、构建水资源供给保障网、维护水生态健康网等，优化揭阳市水利基础设施布局，为提升揭阳市城乡防洪安全、供水安全和生态安全保障能力提供技术支撑。《国家“十四五”规划纲要》明确提出：“实施国家水网等重大工程”，广东省启动省级水网规划编制工作并组织研讨交流会了解各地市水网建设现状及需求。</t>
  </si>
  <si>
    <t>安全生产、水利工程稽查及工程质量飞行检测费用</t>
  </si>
  <si>
    <t>全市水利行业安全生产监督管理、检查、宣传培训、演练。加强水利工程建设管理，对全市水利在建工程进行规划、设计、工程管理、资金使用、工程质量等方面进行专项稽察。</t>
  </si>
  <si>
    <t>揭阳市农田灌溉发展规划编制</t>
  </si>
  <si>
    <t>一是提升现有灌排体系的保障能力。二是谋划新建大中型灌区，新增有效灌溉面积。三是解决高标准农田、撂荒地和垦造水田等灌溉问题全面梳理揭阳市高标准农田水源保障需求、撂荒地分布，分析撂荒原因，从水源到田头规划灌排工程，保障粮食生产。</t>
  </si>
  <si>
    <t>揭阳市引榕灌区节水型灌区创建工作服务</t>
  </si>
  <si>
    <t>组织完成管理指标、技术指标、特色创新指标评价，建立健全灌区各项相关管理制度，编制完成指标评价报告。此项工作为考核任务指标，计划2024年完成支付。</t>
  </si>
  <si>
    <t>揭阳市三洲榕南灌区节水型灌区创建项目</t>
  </si>
  <si>
    <t>按照广东省节水型灌区评价指南（试行），围绕三洲榕南灌区的管理指标、技术指标、特色创新指标等方面对灌区进行节水分析评价，提出整改措施并认真落实整改，完善灌区相关管理制度，提高灌区农业灌溉用水效率。</t>
  </si>
  <si>
    <t>揭阳市三洲拦河闸标准化管理创建项目</t>
  </si>
  <si>
    <t>本项目主要工作内容是对标广东省水利厅印发的水闸工程标准化管理评价标准。根据《广东省水利工程标准化管理评价细则》及其评价标准的通知（粤水运管[2022]17号）、广东省水利厅关于印发2023年水利工程标准化工作任务的通知（粤水运管[2023]1号）、揭阳市水利局关于上报2022年水利工程标准化试点实施计划的报告、揭阳市水利局关于分解下达2023年水利工程标准化工作任务的通知，本项目列入2023年河湖长制年度工作考核.</t>
  </si>
  <si>
    <t>横江水库大坝排水系统维护</t>
  </si>
  <si>
    <t>对大坝第三平台左侧排水渠部分坍塌、泥沙淤积。砼修补，排水渠清淤修补。</t>
  </si>
  <si>
    <t>揭阳市引榕灌区改造工程</t>
  </si>
  <si>
    <t>2标工程款299.0185万元、监理费12.0017万元、勘察设计费65.274万元、环评费8万元、管理费16万元。</t>
  </si>
  <si>
    <t>揭阳市北河桥闸重建工程</t>
  </si>
  <si>
    <t>勘察设计费296.46万元、水土保持监测费18.5万元、水土保持咨询9万元、工程基础部分质量检测费用20万元、工程建材部分质量检测费用13万元、环保咨询费28.80万元、管理费15万元。</t>
  </si>
  <si>
    <t>揭阳市三洲榕南灌区改造工程</t>
  </si>
  <si>
    <t>工程结算款、监理费、设计费。</t>
  </si>
  <si>
    <t>揭阳市三洲拦河闸应急重建工程</t>
  </si>
  <si>
    <t>工程结算款、设备费、监理费、设计费。</t>
  </si>
  <si>
    <t>揭阳市三洲拦河闸应急重建工程竣工验收技术鉴定</t>
  </si>
  <si>
    <t>三洲拦河闸应急重建工程需进行竣工验收技术鉴定，本项目主要工作内容是对工程形状面貌、工程度汛、防洪安全和调度运用、工程地质、土建工程、机电工程和金属结构工程、工程安全监测评价等项目进行技术鉴定，为工程竣工验收提出技术鉴定结论。</t>
  </si>
  <si>
    <t>“其他运转类”项目</t>
  </si>
  <si>
    <t>局机关及直属单位及转移支付其他相关水管单位运转类经费补助。通过每年给予市直属水管单位补助，落实水利工程管理单位体制改革经费，保障单位职能运行实施，对落实科学发展观、构建和谐社会、建设社会主义新农村，推动水利工作良性发展具有积极意义。</t>
  </si>
  <si>
    <t>水浮莲及漂浮物打捞管理费</t>
  </si>
  <si>
    <t>《揭阳市人民政府办公室关于印发&lt;揭阳市加强重点河道管理实施方案&gt;的通知》（揭府办〔2018〕57号），用于打捞项目管理过程中发生的交通工具、办公用品及工器具支出，人员差旅、伙食费用，以及日常管理和检查验收等管理工作费用。</t>
  </si>
  <si>
    <t>市区河道堤防2024年度维修养护及管理经费</t>
  </si>
  <si>
    <t>根据《堤防工程养护修理规程》做好堤防维护工作，包括：1、年度维修养护费用55万元；2、堤防工程运行管理费35万元，在市区堤长53.863公里及水闸43座进行日常管理中发生的人员经费及办公支出、防汛救灾船运行维修费，水法宣传经费。</t>
  </si>
  <si>
    <t>水资源管理与保护</t>
  </si>
  <si>
    <t>根据揭市机编[2022]41号文规定，揭阳市区河道堤防工程管理处更名为揭阳市榕江流域管理服务中心，新增了水资源管理与保护职能，负责榕江流域内的水资源保护、水生态修复、水量分配和水量调度等工作。该经费用于保障单位日常运转，保持单位正常履职，更好服务党委政府中心工作。</t>
  </si>
  <si>
    <t>完成印刷品</t>
  </si>
  <si>
    <t>完成揭阳市水资源公报编制成果印刷品</t>
  </si>
  <si>
    <t>100</t>
  </si>
  <si>
    <t>河长制培训次数</t>
  </si>
  <si>
    <t>反映全市性河长制培训开展次数</t>
  </si>
  <si>
    <t>项目成果报告及附图附表集（份）</t>
  </si>
  <si>
    <t>指最终形成《揭阳市防洪规划》报告及相应图表</t>
  </si>
  <si>
    <t>年验收次数</t>
  </si>
  <si>
    <t>根据合同约定，每月验收一次，当月验收不合格再给予1周整改时间。</t>
  </si>
  <si>
    <t>管理堤长</t>
  </si>
  <si>
    <t>管理范围内堤段防护长度</t>
  </si>
  <si>
    <t>更新河长公示牌信息、摸查中型灌区（宗数）灌溉面积分布情况-效益指标不恰当。</t>
  </si>
  <si>
    <t>水土保持日常监管通过率</t>
  </si>
  <si>
    <t>在建生产建设项目水土保持方案实施情况检查、水土保持方案检查、水土保持验收核查三方面检查通过率</t>
  </si>
  <si>
    <t>报告验收合格率</t>
  </si>
  <si>
    <t>反映报告质量。水网规划报告验收合格率。</t>
  </si>
  <si>
    <t>验收合格率</t>
  </si>
  <si>
    <t>验收河段河面基本洁净，没有超过3处20平方米以上水浮莲漂浮</t>
  </si>
  <si>
    <t>每月打捞承包款</t>
  </si>
  <si>
    <t>合同总控制价为5101568元，每月打捞承包款为42.52万元。</t>
  </si>
  <si>
    <t>万元</t>
  </si>
  <si>
    <t>堤段防护范围内榕城区2024年GDP产值预计数</t>
  </si>
  <si>
    <t>堤段的安全关系到堤段防护范围地区的经济发展，公共设施与人民生命的安全。因2023年度尚未结束，本部门管理堤段防护范围内的榕城区gdp产值预计数来源以2022年度榕城区gdp总值来设计。根据国家经济发展政策与趋势，以及2023年广东省人民政府网公布的揭阳市上半年全市经济运行情况，以此对2024年榕城区GDP增长做预计。</t>
  </si>
  <si>
    <t>更新河长公示牌信息</t>
  </si>
  <si>
    <t>截止2023年底，完成市级河长公示牌信息更新数量</t>
  </si>
  <si>
    <t>块</t>
  </si>
  <si>
    <t>摸查中型灌区（宗数）灌溉面积分布情况</t>
  </si>
  <si>
    <t>反映灌区灌溉面积分布情况，以便后续更合理地调配水资源和规划灌区改造</t>
  </si>
  <si>
    <t>宗</t>
  </si>
  <si>
    <t>减少水土流失面积</t>
  </si>
  <si>
    <t>通过完成水土保持监督检查，减少水土流失面积</t>
  </si>
  <si>
    <t>平方公里</t>
  </si>
  <si>
    <t>群众满意度</t>
  </si>
  <si>
    <t>打捞范围内人民群众对河面洁净程度满意度（该指标值为预设期望值，具体数值需等2024年度水浮莲及漂浮物打捞工作任务接近完成阶段，再对市民群众进行满意度调查。）</t>
  </si>
  <si>
    <t>揭阳市金融</t>
  </si>
  <si>
    <t>金融与政府债务管理科</t>
  </si>
  <si>
    <t>***</t>
  </si>
  <si>
    <t>根据省地方金融监管局和市委市政府的统一部署，市金融工作局及下属单位市地方金融资产管理中心将加大金融服务实体经济力度，稳妥防范化解金融风险，不断深化金融改革创新，进一步提升金融服务水平，促进区域协调发展，助推揭阳经济社会实现高质量发展。一是金融服务实体经济发展，贯彻落实党中央、国务院和省委、省政府关于加大金融支持经济高质量发展的决策部署，推动金融产业高质量发展，更好发挥金融“活水”作用，强化对重点领域的金融要素保障，持续有力推动更高水平金融改革开放。重点做好金融服务实体经济、金融支持“百千万工程”高质量发展、落实粤东粤西粤北地区“金融倍增工程”促进区域协调发展、金融对外合作交流等工作，走访企业不少于3家次。二是切实防范化解各类金融风险，防范和处置非法集资，加强对类金融机构监管和有效追收债权，行政检查次数不少于1次，举办防范和处置非法集资现场宣传活动不少于2次等；三是不断深化金融改革创新；四是其他工作，主要是政策性农房保险的保费补贴，政策性农房保险参保覆盖率达到98%，资金发放合规率达到100%。</t>
  </si>
  <si>
    <t>无</t>
  </si>
  <si>
    <t>政策性农房保险保费补贴（省级）</t>
  </si>
  <si>
    <t>对市区参保的农户给予补助，进一步增强农村地区综合抗灾能力。</t>
  </si>
  <si>
    <t>190（含2024年105万及2023年未下达85万元）</t>
  </si>
  <si>
    <t>政策性农房保险保费补贴（市级）</t>
  </si>
  <si>
    <t>扶持企业上市补助奖励资金</t>
  </si>
  <si>
    <t>进一步完善我市企业上市扶持奖励政策，降低企业上市成本，鼓励引导企业利用资本市场直接融资，增强企业竞争实力和带动作用，加速产业转型升级。</t>
  </si>
  <si>
    <t>中小微企业应急转贷（过桥）资金</t>
  </si>
  <si>
    <t>积极发挥财政资金扶持作用，缓解中小微企业资金周转压力，帮助中小微企业维护银行信用并及时获得银行转贷、续贷支持。</t>
  </si>
  <si>
    <t>防范和处置非法集资专项经费</t>
  </si>
  <si>
    <t>切实做好防范处置非法集资工作，切实保护社会公众合法权益，维护经济秩序和社会稳定。</t>
  </si>
  <si>
    <t>地方金融工作专项经费</t>
  </si>
  <si>
    <t>深入贯彻落实党中央、国务院、省委省政府和市委市政府关于加大金融服务实体经济的决策部署，进一步提升金融服务水平，提升揭阳市金融服务县域经济、新型城镇化、乡村振兴的能力和水平，促进区域协调发展，助推揭阳经济社会实现高质量发展。防控全市金融风险，化解金融领域突出问题，维护金融生态环境，坚决守住不发生系统性区域性金融风险底线。进一步加大对下属单位和类金融机构的监管力度，做好单位微信公众号的维护、宣传，确保类金融机构合法合规发展。</t>
  </si>
  <si>
    <t>债权追收专项经费</t>
  </si>
  <si>
    <t>为贯彻落实全市优化营商环境和加强招商引资工作大会精神，加快集聚高层次创新创业人才和团队，加强地方金融力量建设，助力揭阳实现高质量发展。</t>
  </si>
  <si>
    <t>高层次人才引进资助</t>
  </si>
  <si>
    <t>管理和盘活持有的城信社留存资产和新增资产，使其保值增值；对城信社留存档案重新进行整理归集，组织追索城信社留存相关债权债务，主张地方金融资产债权，维护地方金融秩序。</t>
  </si>
  <si>
    <t>行政检查次数</t>
  </si>
  <si>
    <t>反映在年度检查中，对小额贷款公司、融资担保公司、典当行、大宗商品交易场所等开展的现场或非现场检查的次数。</t>
  </si>
  <si>
    <t>走访企业家次</t>
  </si>
  <si>
    <t>反映年度内走访企业的家次</t>
  </si>
  <si>
    <t>家次</t>
  </si>
  <si>
    <t>资金保值率</t>
  </si>
  <si>
    <t>反映城信社留存资金数值与上年度数值的比值</t>
  </si>
  <si>
    <t>城信社？</t>
  </si>
  <si>
    <t>发放合规率</t>
  </si>
  <si>
    <t>反映政策性农房保险资金发放的合规情况</t>
  </si>
  <si>
    <t>举办防范和处置非法集资现场宣传活动突出了进行活动宣传，而没法突出效益，请重新拟定。</t>
  </si>
  <si>
    <t>审核批复的农房保险补助资金发放及时率</t>
  </si>
  <si>
    <t>项目补助资金经市财政局审批同意后在年度内发放给承保机构。</t>
  </si>
  <si>
    <t>成本控制范围</t>
  </si>
  <si>
    <t>地方金融工作专项资金控制范围。</t>
  </si>
  <si>
    <r>
      <t>&lt;</t>
    </r>
    <r>
      <rPr>
        <sz val="10"/>
        <rFont val="宋体"/>
        <family val="0"/>
      </rPr>
      <t>=</t>
    </r>
  </si>
  <si>
    <t>政策性农房保险参保覆盖率</t>
  </si>
  <si>
    <t>反映承保机构所承保的县（市、区）农房保险每年度承保覆盖率。</t>
  </si>
  <si>
    <t>举办防范和处置非法集资现场宣传活动</t>
  </si>
  <si>
    <t>反映在开展打击和防范处置非法集资活动中，为宣传相关政策法规而举办的现场宣传活动，提高了企业和群众对非法集资的认识。</t>
  </si>
  <si>
    <t>受监管企业满意度</t>
  </si>
  <si>
    <t>反映全市小额贷款公司、融资担保公司、区域性股权市场、典当行、融资租赁公司、商业保理公司、地方资产管理公司对我部门监管的满意度。</t>
  </si>
  <si>
    <t>揭阳市农业农村局</t>
  </si>
  <si>
    <t>1.持续巩固拓展脱贫攻坚成果。严格落实“三个一”工作措施,健全完善数据会商制度，紧盯督查重点人群，研判返贫致贫风险，精准识别监测对象；做好为脱贫户及监测对象购买防返贫救助保险和“揭阳市民保”；充分发挥驻镇帮镇扶村工作队作用和资源优势，引进更多优质的东莞帮扶企业落地投资，充分实现就业帮扶。
2.千方百计守牢粮食安全底线。及时兑发耕地地力保护补贴和实际种粮农民一次性补贴，加大气象灾害预警服务力度，加强农业机械调度和督促检查，助力粮食生产；因地制宜发展甘薯生产；将土地流转工作重点调整为推动“数”到“质”的提升；开展农资打假执法行动。
3.推动农业产业化品牌化发展。进一步深化农业产业链“链长制”“G+5+10”工作机制；加快编制我市现代化海洋牧场总体规划；全力打造具有揭阳特色的“揭农尚品”农产品品牌；落实省预制菜10条措施，积极推进“预制菜”产业高质量发展。
4.加快推进和美乡村建设步伐。大力推行“农民工匠”法，持续推进村内道路硬化，继续用好美丽宜居村“挂摘牌”动态管理机制，推动农村从“一时美”向“持久美”转变，大力实施农村“四小园”建设，推进乡村振兴示范带建设。
5.持续激发农村综合改革活力。壮大农村集体经济；推进省级农业社会化服务创新试点工作；促进农业适度规模经营；稳慎推进农村宅基地审批管理；推进农村集体资产电子化实时在线交易。</t>
  </si>
  <si>
    <t>“菜篮子”工程建设专项资金</t>
  </si>
  <si>
    <t>根据国务院办公厅关于统筹推进新一轮“菜篮子”工程建设的意见(国办发 〔2010〕18号)精神，落实“菜篮子”市长负责制工作，培育“菜篮子”基地，增强辐射带动能力，保障全市“菜篮子”产品稳定供给。</t>
  </si>
  <si>
    <t>市级离岗基层老兽医市级补助资金</t>
  </si>
  <si>
    <t>根据《揭阳市农业农村局 揭阳市财政局 揭阳市人力资源和社会保障局关于印发&lt;揭阳市离岗基层老兽医补助发放工作方案&gt;的通知》（揭市农〔2020〕45号），发放市级离岗基层老兽医市级补助资金,妥善解决离岗基层老兽医生活困难问题。</t>
  </si>
  <si>
    <t>65个乡镇驻镇帮镇扶村补助资金</t>
  </si>
  <si>
    <t>根据《中共揭阳市委办公室 揭阳市人民政府办公室关于印发＜揭阳市乡村振兴驻镇帮镇扶村工作方案＞的通知》（揭委办电〔2021〕61号）精神，2021-2025年，65个乡镇资金筹措，按每个乡镇平均每年2000万元的标准筹集资金，其中市本级需分担2.5%的比例。</t>
  </si>
  <si>
    <t>乡村振兴工作经费</t>
  </si>
  <si>
    <t>根据中央、省有关工作部署和年度重点工作任务，开展乡村振兴宣传、培训、核查、暗访、督导、绩效考核以及乡村振兴服务中心专项工作等，进一步推进巩固拓展脱贫攻坚成果同乡村振兴有效衔接。</t>
  </si>
  <si>
    <t>农产品质量安全监测</t>
  </si>
  <si>
    <t>根据关于印发《揭阳市2023年市级农产品质量安全监测方案》的通知，在全市开展农产品质量安全监测,完成定量检测样品数量300个以上，定性检测样品数量250个以上。</t>
  </si>
  <si>
    <t>广东扶贫济困日“630”活动工作经费</t>
  </si>
  <si>
    <t>通过用于2024年度开展广东扶贫济困日活动的宣传、日常工作经费、捐赠款拨付费用等工作所需费用。达到巩固脱贫成果，助力乡村振兴,开展广东扶贫济困日“630”活动工作经费。</t>
  </si>
  <si>
    <t>专家评审、验收经费</t>
  </si>
  <si>
    <t>聘请专家开展项目评审、验收工作等费用。</t>
  </si>
  <si>
    <t>海洋综合管理经费</t>
  </si>
  <si>
    <t>用于渔业渔港渔船安全生产等方面日常执法监管，开展榕江禁渔和海洋伏季休渔执法管理、渔港渔船安全生产、“靖海”“亮剑”“碧海”等专项执法行动，强化海洋渔业法治和安全生产宣传，保障执法设施装备更新维护和执法人员办案经费，确保渔业安全生产指挥平台等工作正常运作。</t>
  </si>
  <si>
    <t>根据《关于建立离退休干部职工党组织工作经费保障机制的实施意见（试行）》，用于退休党支部开展学习教育、党日活动、慰问困难党员等工作。</t>
  </si>
  <si>
    <t>离退休干部职党组织经费</t>
  </si>
  <si>
    <t>根据《关于做好离退休干部职工党组织书记工作补贴发放工作的方案》，退休支部书记为退休党员的，每月发放300元工作补贴。</t>
  </si>
  <si>
    <t>农作物新品种选育、试验推广</t>
  </si>
  <si>
    <t>甘薯、蔬菜、水稻的新品种引进、试验、示范及杂交选育种和无病毒蕉柑苗木繁育、试验、示范、推广等科研试验</t>
  </si>
  <si>
    <t>科研试验场所物业管理及后勤保障项目</t>
  </si>
  <si>
    <t>聘请人员对单位科研试验场所开展物业管理及后勤保障工作,提高单位科研工作效率,更好地服务农业科研发展。</t>
  </si>
  <si>
    <t>发放符合条件人员补助</t>
  </si>
  <si>
    <t>对符合发放条件的离岗基层老兽医数量进行补助</t>
  </si>
  <si>
    <t>无问题</t>
  </si>
  <si>
    <t>补助乡镇数量</t>
  </si>
  <si>
    <t>对符合发放条件的乡镇进行驻镇帮镇扶村补助</t>
  </si>
  <si>
    <t>补助覆盖率</t>
  </si>
  <si>
    <t>受助对象市级离岗基层老兽医补助覆盖率</t>
  </si>
  <si>
    <t>补助资金发放及时率</t>
  </si>
  <si>
    <t>补助市级离岗基层老兽医资金发放及时率</t>
  </si>
  <si>
    <t>预算成本执行率</t>
  </si>
  <si>
    <t>当年预算总项目成本执行率</t>
  </si>
  <si>
    <t>增长率</t>
  </si>
  <si>
    <t>受益补助对象农民收入增加率</t>
  </si>
  <si>
    <t>机构运转有效性</t>
  </si>
  <si>
    <t>乡村振兴工作机构运转有效性</t>
  </si>
  <si>
    <t>农药增长率</t>
  </si>
  <si>
    <t>受助对象获补助年限</t>
  </si>
  <si>
    <t>岗基层老兽医对象获补助年限</t>
  </si>
  <si>
    <t>年</t>
  </si>
  <si>
    <t>满意度</t>
  </si>
  <si>
    <t>受益补助服务对象满意</t>
  </si>
  <si>
    <t>广东省揭阳市气象局</t>
  </si>
  <si>
    <t>7人</t>
  </si>
  <si>
    <t>1个</t>
  </si>
  <si>
    <t>目标1.贯落实地方事权和支出责任，补助气象事业发展，推进揭阳气象防灾减灾第一道防线建设和高质量发展。
目标2.做好气象防灾减灾工作，发挥气象防灾减灾第一道防线作用。
目标3.及时向党政领导以及灾害预警区域公众手机用户发送预警短信，租赁专用线路保障业务运行。</t>
  </si>
  <si>
    <t>气象事业费地方补助</t>
  </si>
  <si>
    <t>贯落实地方事权和支出责任，补助气象事业发展，推进揭阳气象防灾减灾第一道防线建设和高质量发展，充分发挥气象工作在生命安全、生产发展、生活富裕、生态良好方面的作用。</t>
  </si>
  <si>
    <t>防御气象灾害</t>
  </si>
  <si>
    <t>做好气象防灾减灾工作，开展防雷安全专项执法检查及日常巡查；加强对气象灾害防御重点单位气象安全执法巡查，为重点单位气象防灾减灾工作提供技术支持和指导，提升气象防灾减灾能力。</t>
  </si>
  <si>
    <t>发放高层次人才补助金</t>
  </si>
  <si>
    <t>依据《揭阳市集聚人才创新发展若干措施实施细则）（揭市组通〔2021〕6号），揭阳市防雷减灾管理办公室引进中山大学硕士一名，发放高层次人才引进资助资金10万元，分5年安排。</t>
  </si>
  <si>
    <t>发送预警决策短信</t>
  </si>
  <si>
    <t>按照《关于进一步加强突发事件预警信息发布工作的意见》（揭府〔2012〕10号）要求，及时向党政领导、气象信息员、应急部门、村村通负责人以及灾害预警区域公众手机用户发送预警短信，大力提升我市防灾、减灾和救灾能力。</t>
  </si>
  <si>
    <t>租赁专用线路</t>
  </si>
  <si>
    <t>《广东省气象局、揭阳市人民政府全面推进揭阳气象现代化建设合作协议》要求建设揭阳市突发事件预警信息发布中心（“一模”标准），揭阳市人民政府落实运行经费和人员保障。租赁专用线路实现市预警中心与上下级、各相关部门之间的互联互通，为预警会商、预警服务、突发事件信息发布、农业气象服务提供稳定线路支持。</t>
  </si>
  <si>
    <t>专线租赁数量</t>
  </si>
  <si>
    <t>租赁专线数量</t>
  </si>
  <si>
    <t>&lt;=</t>
  </si>
  <si>
    <t>三级指标与三级指标解释不要完完全全一致</t>
  </si>
  <si>
    <t>预警决策短信数量</t>
  </si>
  <si>
    <t>发送预警决策短信数量数量</t>
  </si>
  <si>
    <t>万条</t>
  </si>
  <si>
    <t>巡查覆盖率&gt;=25%？？</t>
  </si>
  <si>
    <t>培训次数</t>
  </si>
  <si>
    <t>开展业务培训的次数</t>
  </si>
  <si>
    <t>巡查覆盖率</t>
  </si>
  <si>
    <t>气象灾害重点单位执法巡查覆盖</t>
  </si>
  <si>
    <t>网络环境安全运行率</t>
  </si>
  <si>
    <t>网络安全运行率为当年无故障分钟数除以全年的实际运行分钟数的百分比。</t>
  </si>
  <si>
    <t>数据传输及时率</t>
  </si>
  <si>
    <t>网络传输数据的质量，具体计算方法是：实际接受数除以应接收数。</t>
  </si>
  <si>
    <t>短信时效性</t>
  </si>
  <si>
    <t>反应预警短信发送及时情况。</t>
  </si>
  <si>
    <t>分钟</t>
  </si>
  <si>
    <t>有效预警提前量</t>
  </si>
  <si>
    <t>突发灾害性天气有效预警提前量</t>
  </si>
  <si>
    <t>气象灾害造成的经济损失率</t>
  </si>
  <si>
    <t>气象灾害造成的经济损失占GDP的比重</t>
  </si>
  <si>
    <t>气象服务满意度</t>
  </si>
  <si>
    <t>气象服务使用人员满意度</t>
  </si>
  <si>
    <t>填报要求：1.“财政供养人员数量”统计范围包括主管部门和下属二级预算单位；2.“总体绩效目标”应体现与年度重点工作任务的关联性，可进行分点表述，总字数不得低于50字；3.“项目支出”的预算金额应等于年度重点工作任务和其他需完成任务的拟投入金额汇总数。</t>
  </si>
  <si>
    <t>揭阳市交通运输局</t>
  </si>
  <si>
    <t>交通</t>
  </si>
  <si>
    <t>1.以习近平新时代中国特色社会主义思想为指导，全面贯彻落实党的二十大以及历次全会精神，精心谋划、全力推进交通基础设施建设，开启揭阳交通强市建设新征程；
2.切实树牢安全发展理念，认真落实安全生产责任，保障安全经费，持续强化事故防范措施，加强网络安全工作，提高网络平台防护水平；
3.加强执法保障，强化交通综合执法，深入交通行业领域整治工作，坚守运输服务安全底线，提升运输服务水平；
4.保障重点项目前期工作经费，积极谋划重大项目，加快推进铁路、港口、高速公路、国省道等重点项目建设，确保年度投资目标任务，认真落实市委“三个最”工作要求，大力推进信用交通，持续优化交通运输营商环境；
5.国道G206线揭阳新亨至地都段改建工程进行路基桥涵施工；
6.按照原有技术标准对省道S505线揭阳市空港区机场路口至黄西村段路面进行改造，全程10.1公里；
7.按照原有技术标准对省道S234线榕城区榕华桥头至锣鼓石平交段路面进行改造，全程4.287公里。</t>
  </si>
  <si>
    <t>潮汕环线高速公路（含潮汕联络线）三期工程京灶大桥项目</t>
  </si>
  <si>
    <t>项目路线起于汕头市潮阳区金灶镇欧厝村，顺接潮汕环线高速公路潮汕联络线，并与潮惠高速公路相交设金灶（枢纽）互通立交，向北跨越榕江南河，终于揭阳市空港经济区京南村，顺接发展大道，长约3.11公里，项目全线共设桥梁2476.6米/2座 (含互通立交主线跨线桥、主线上跨分离式立交桥 )，其中特大桥1793.1米/1座; 互通立交1处，即金灶(枢纽 ) 互通立交: 主线收费站1处，匝道收费站1处。项目起点至金灶互通终点段(约0.68公里)采用双向四车道高速公路技术标准，路基宽度26米，金灶互通终点至项目终点段(约2.43公里) 采用双向六车道高速公路技术标准，路基宽度33.5米，全线设计速度采用80公里/小时。</t>
  </si>
  <si>
    <r>
      <t>国道</t>
    </r>
    <r>
      <rPr>
        <sz val="10"/>
        <rFont val="Arial"/>
        <family val="2"/>
      </rPr>
      <t>G206</t>
    </r>
    <r>
      <rPr>
        <sz val="10"/>
        <rFont val="宋体"/>
        <family val="0"/>
      </rPr>
      <t>线揭阳新亨至地都段改建工程</t>
    </r>
  </si>
  <si>
    <t>项目起点位于揭东区新亨狮岗，与国道G206相接，途经揭东区埔田、揭东开发区、云路，空港区砲台、登岗，终点止于地都镇塔岗村，接回现有国道G206线，主线全长39.94km。</t>
  </si>
  <si>
    <t>市交通运输局运转经费</t>
  </si>
  <si>
    <t>用于市交通局的运转经费，包括局机关的办公楼维修维护及网络租赁维护费、物业管理费、劳务费、创文、疫情防控等经费。</t>
  </si>
  <si>
    <t>网络安全保护</t>
  </si>
  <si>
    <t>为加快交通运输行业信息化建设，全面提高交通运输智能化、现代化水平，为进一步完善网络防护能力，保障信息安全，按照信息安全系统等级保护的有关规定，需对交通行业系统进行保护等级及升级。</t>
  </si>
  <si>
    <t>揭阳市交通运输局治超非现场执法监测点项目</t>
  </si>
  <si>
    <t>为解决我市治超工作支撑性基础设施配套不足，加快治超各项基础设施的布局、建设、配套，完善提升我市治超能力。</t>
  </si>
  <si>
    <t>揭阳市交通运输局港口码头视频综合指挥调度系统运维服务</t>
  </si>
  <si>
    <t>揭阳市交通运输局港口码头视频综合指挥调度系统的设备及软件日常运维，主要包括设备及系统运维、原有港口码头视频维护及运营商链路租用。</t>
  </si>
  <si>
    <t>治超非现场执法监测系统运维服务</t>
  </si>
  <si>
    <t>炮台、梅云、月城、仙桥、云路共5个治超非现场执法监测点的系统运维服务</t>
  </si>
  <si>
    <t>82</t>
  </si>
  <si>
    <t>执法经费</t>
  </si>
  <si>
    <r>
      <t>组织指导全市交通综合行政执法工作，负责全市非现场执法、机动执法、高速公路、</t>
    </r>
    <r>
      <rPr>
        <sz val="9"/>
        <rFont val="Times New Roman"/>
        <family val="1"/>
      </rPr>
      <t>IV</t>
    </r>
    <r>
      <rPr>
        <sz val="9"/>
        <rFont val="宋体"/>
        <family val="0"/>
      </rPr>
      <t>级</t>
    </r>
    <r>
      <rPr>
        <sz val="9"/>
        <rFont val="Times New Roman"/>
        <family val="1"/>
      </rPr>
      <t>(</t>
    </r>
    <r>
      <rPr>
        <sz val="9"/>
        <rFont val="宋体"/>
        <family val="0"/>
      </rPr>
      <t>含</t>
    </r>
    <r>
      <rPr>
        <sz val="9"/>
        <rFont val="Times New Roman"/>
        <family val="1"/>
      </rPr>
      <t>)</t>
    </r>
    <r>
      <rPr>
        <sz val="9"/>
        <rFont val="宋体"/>
        <family val="0"/>
      </rPr>
      <t>以上内河和沿海航道的执法工作。组织协调全市交通运输专项执法及跨区执法行动及购置执法装备等。</t>
    </r>
  </si>
  <si>
    <t>交通安全管理经费</t>
  </si>
  <si>
    <r>
      <t>1、承担公路、水路、地方铁路建设有关重点工程安全生产监督管理工作。指导公路、水路行业安全生产和应急管理工作。
2、对新进入道路客运市场的营运客车类型等级核定和在用客车类型等年度复核开展实车查验。</t>
    </r>
    <r>
      <rPr>
        <sz val="9"/>
        <rFont val="Times New Roman"/>
        <family val="1"/>
      </rPr>
      <t xml:space="preserve">
3</t>
    </r>
    <r>
      <rPr>
        <sz val="9"/>
        <rFont val="宋体"/>
        <family val="0"/>
      </rPr>
      <t>、交通方面扫黑除恶等工作。</t>
    </r>
  </si>
  <si>
    <t>落实执法全过程经费</t>
  </si>
  <si>
    <t>主要包括行政执法全过程记录信息网络服务、购置个人5G执法记录仪、数据采集站、手持执法终端、车载记录仪、超限检测站（点）联网运行系统建设等经费。落实执法全过程工作是按照法制政府建设要求，推进交通部门依法行政，确保执法质量，按照职责需要落实经费，有力推动和规范执法全过程工作各个项目的顺利开展。</t>
  </si>
  <si>
    <t>执法卸货场租赁及保安服务费</t>
  </si>
  <si>
    <t>中心城区3个卸货场租赁费及保安费1、我局于2023年8月25日通过政府采购平台，与广东和乐物业管理有限公司签订了卸货场保安服务费定点议价采购合同
2、于2023年8月4日通过广东省政府采购智慧云平台分别与榕城区鹏远停车场、空港炮台镇通升停车场、揭阳市天建物流有限公司签订三个场地的租赁合同。
根据签订的合同预计2024年共计我局3个卸货场租赁费156万及保安26万元，2024年需支付182万元。</t>
  </si>
  <si>
    <t>拨揭东区“六费”及增量资金切块补助</t>
  </si>
  <si>
    <r>
      <t>2009年</t>
    </r>
    <r>
      <rPr>
        <sz val="9"/>
        <rFont val="Times New Roman"/>
        <family val="1"/>
      </rPr>
      <t>“</t>
    </r>
    <r>
      <rPr>
        <sz val="9"/>
        <rFont val="宋体"/>
        <family val="0"/>
      </rPr>
      <t>费改税</t>
    </r>
    <r>
      <rPr>
        <sz val="9"/>
        <rFont val="Times New Roman"/>
        <family val="1"/>
      </rPr>
      <t>”</t>
    </r>
    <r>
      <rPr>
        <sz val="9"/>
        <rFont val="宋体"/>
        <family val="0"/>
      </rPr>
      <t>实施后，省级</t>
    </r>
    <r>
      <rPr>
        <sz val="9"/>
        <rFont val="Times New Roman"/>
        <family val="1"/>
      </rPr>
      <t>“</t>
    </r>
    <r>
      <rPr>
        <sz val="9"/>
        <rFont val="宋体"/>
        <family val="0"/>
      </rPr>
      <t>六费</t>
    </r>
    <r>
      <rPr>
        <sz val="9"/>
        <rFont val="Times New Roman"/>
        <family val="1"/>
      </rPr>
      <t>”</t>
    </r>
    <r>
      <rPr>
        <sz val="9"/>
        <rFont val="宋体"/>
        <family val="0"/>
      </rPr>
      <t>替代性资金</t>
    </r>
  </si>
  <si>
    <t>拨榕城区“六费”及增量资金切块补助</t>
  </si>
  <si>
    <t>畲龙线K88+646道口2024年维管费用</t>
  </si>
  <si>
    <t>中德金属生态城珠江大道与广梅汕铁路（畲龙线K88+646）相交处增设临时道口的设备维护及道口看守费用。</t>
  </si>
  <si>
    <t>揭阳市综合立体交通网规划（2021-2035年）</t>
  </si>
  <si>
    <t>完成揭阳市综合立体交通网规划编制，统筹规划建设相关重点项目。我局于2021年4月29日，与广东省交通规划设计研究院集团股份有限公司签订了揭阳市综合立体交通网规划（2021-2050年）合同，根据合同2024年需支付47.85万元。</t>
  </si>
  <si>
    <t>确保离退休干部职工党组织工作有序开展，落实经费保障机制</t>
  </si>
  <si>
    <t>揭阳市区特定人群免费或优惠乘坐公交车财政补贴</t>
  </si>
  <si>
    <r>
      <t>根据《揭阳市区 老年人、残疾人、军人和学生等特定人群免费或优惠乘坐公交车财政补贴实施方案》的通知（揭府办〔2021〕23 号），推行揭阳市区老年人、残疾人、现役军人、残疾军人和学生等特定人群免费或优惠乘坐市区公交车政策，完成</t>
    </r>
    <r>
      <rPr>
        <sz val="9"/>
        <rFont val="Times New Roman"/>
        <family val="1"/>
      </rPr>
      <t>2024</t>
    </r>
    <r>
      <rPr>
        <sz val="9"/>
        <rFont val="宋体"/>
        <family val="0"/>
      </rPr>
      <t>年度特定人群免费或优惠乘坐公交车财政补贴工作</t>
    </r>
  </si>
  <si>
    <t>粤东城际铁路潮汕机场至揭阳南段项目</t>
  </si>
  <si>
    <t>技术标准：城际铁路双线，设计速度160公里/小时。线路全长15.5公里，共设车站4座，分别为砲台、渔湖、长美、揭阳南站。</t>
  </si>
  <si>
    <t>粤东城际铁路汕头至潮汕机场段项目（揭阳段）</t>
  </si>
  <si>
    <t>技术标准：城际铁路双线，设计速度160公里/小时。项目位于汕头市和揭阳市境内，线路全长45.8公里，其中揭阳市境内22.2公里，境内设桑浦山站、地都站。</t>
  </si>
  <si>
    <t>粤东城际铁路揭阳南段至揭阳站段项目</t>
  </si>
  <si>
    <t>技术标准：城际铁路双线，设计速度160公里/小时。项目全长12.4公里，全线位于揭阳境内，中间设黄岐山站、岐宁站，接入揭阳站。</t>
  </si>
  <si>
    <t>粤东城际铁路潮州东至潮汕机场段项目（揭阳段）</t>
  </si>
  <si>
    <t>技术标准：城际铁路双线，设计速度160公里/小时。位于潮州市和揭阳市境内，线路全长24.6公里，其中揭阳境内6.5公里，设揭阳机场站T1站，预留揭阳机场站T2站。</t>
  </si>
  <si>
    <t>埔田互通立交连接线</t>
  </si>
  <si>
    <t>路线起于埔田互通收费站跨越车田河后路基段K0+830处，设置定向匝道连接X114，而后下穿梅汕客专，继续沿环山东路西侧布设跨越金凤路，在规划揭东一初及光正实验学校西侧沿黄岐山省级森林公园边缘布线，往南于龙石村西侧下穿广梅汕铁路后与终点国道G206路口平交，全长5.059km。按一级公路标准，时速80Km，路基宽度23m，桥梁6座，总长970.8m，涵洞6道，通道8道。下穿广梅汕铁路顶推框1座计10米。</t>
  </si>
  <si>
    <t>人员经费（事业）</t>
  </si>
  <si>
    <t>用于2023年度揭阳市榕城公路养护站及空港公路养护站的单位人员经费支出</t>
  </si>
  <si>
    <t>办公经费（事业）</t>
  </si>
  <si>
    <t>用于2023年度揭阳市榕城公路养护站及空港公路养护站的单位日常运转办公经费支出</t>
  </si>
  <si>
    <t>偿还工商银行贷款本金</t>
  </si>
  <si>
    <t>原收费公路贷款债务，确保按时完成还贷资金，减轻公路贷款债务。</t>
  </si>
  <si>
    <t>偿还工商银行贷款利息</t>
  </si>
  <si>
    <t>公路小修</t>
  </si>
  <si>
    <t>对市中心城区85.78公里普通国省道进行小修保养，包括对破损面积较大的路面进行修复性养护，完善公路配套设施，桥梁附属设施老化更换，提升市区国省道路面技术状况。</t>
  </si>
  <si>
    <t>公路日常养护</t>
  </si>
  <si>
    <t>做好市区国省道日常养护管理、及时对水毁、路面坑槽病害进行修复；对S234、S236和S505线绿化带进行管护，确保公路路面完好。</t>
  </si>
  <si>
    <t>揭阳市空港区G206线新市桥危旧桥梁改造工程</t>
  </si>
  <si>
    <t>揭阳市空港区G206线新市桥于2021年核定为四类桥梁，需进行维修加固，主要建设内容包括拆除更换旧桥上部结构空心板，对下部结构进行加固利用，更换全桥支座及铺装层。</t>
  </si>
  <si>
    <t>揭阳市桥涵标维护费用</t>
  </si>
  <si>
    <t>完成桥涵标灯器维护维护88盏，涉及桥梁8座，费用合计118万元.</t>
  </si>
  <si>
    <t>全市公路应急抢险</t>
  </si>
  <si>
    <t>对全市公路全长905.255公里进行应急抢险，应对恶劣灾害性天气，强化普通国省道应急抢修抢险，确保普通国省道安全畅通。</t>
  </si>
  <si>
    <t>全市国省道桥梁定期检查</t>
  </si>
  <si>
    <t>对揭阳市普通国省道120座桥梁开展定期检查，确保桥梁安全畅通。</t>
  </si>
  <si>
    <t>揭阳市普通国省道三类桥梁维修工程</t>
  </si>
  <si>
    <t>对我市普通国省道46座三类桥进行维修，维修后桥梁技术状况达到二类以上（含二类）。</t>
  </si>
  <si>
    <t>揭阳市普通省道（原管养省道）公路网命名编号调整设置工程</t>
  </si>
  <si>
    <t>对揭阳市普通省道（原管养省道）公路网命名及编号进行调整设置，包含5条省道公路路网，总长117.8公里。</t>
  </si>
  <si>
    <t>省道S505线砲台镇东沟村至登岗镇埔关村段路面修复养护工程</t>
  </si>
  <si>
    <t>省道S505线砲台镇东沟村至登岗镇埔关村段路面修复养护工程，路线全长9.576km,本项目对沥青路面修复养护，以恢复路面使用性能，同时优化提升交通标志标线，保障群众出行安全</t>
  </si>
  <si>
    <t>道班房建设</t>
  </si>
  <si>
    <t>对揭阳市公路事务中心空港公路养护站（原砲台道班房）场地进行修缮，排除安全隐患，及时维修加固，确保安全办公。</t>
  </si>
  <si>
    <t>六费及增量资金切块补助</t>
  </si>
  <si>
    <t>补助揭东区公路事务中心和揭东区地方公路养护经费</t>
  </si>
  <si>
    <t>省道S234线揭阳市区猴子岽至潮美村段安全提升（创建平安公路）工程</t>
  </si>
  <si>
    <t>项目起点位于S234线揭东区与揭西县五经富交界处的猴子岽，起点桩号K3+206，途径揭东区龙尾、白塔、霖磐、月城、磐东镇和榕城区马牙、新兴、仙桥街道，终点位于榕城区与潮阳区交界处的潮美村，终点桩号K41+626，路段全长38.42公里。主要内容为：（一）对主线沿线破损路面进行修复及钢护栏修复；（二）完善交通安全设施；（三）更换公路养护站消防配套设施。</t>
  </si>
  <si>
    <t>揭阳市区普通国省道干线公路综合整治工程（G206线）</t>
  </si>
  <si>
    <t>项目于2021年实施，对揭阳市区国道G206线进行路况综合整治，内容包括功能性修复5.437公里、预防养护3.217公里、病害处治专项8.275公里，全长共16.929公里。</t>
  </si>
  <si>
    <t>揭阳市区国省道干线公路路况综合整治工程（S234线、S236线）</t>
  </si>
  <si>
    <t>项目于2021年实施，对揭阳市区省道S234线、S236线进行路况综合整治，内容包括预防性养护、病害处治专项养护等，全长共26.365公里。</t>
  </si>
  <si>
    <t>揭阳市公路桥梁CBMS2020数据服务项目</t>
  </si>
  <si>
    <t>项目于2022年实施，对全市普通公路在役 1571座桥梁的静态数据进行复核。主要工作分为外业与内业工作。</t>
  </si>
  <si>
    <t>国道G206线市区段揭阳楼前平交整治工程</t>
  </si>
  <si>
    <t>对国道G206线市区段揭阳楼前平交进行整治，主要对现有交通工程、绿化进行整治</t>
  </si>
  <si>
    <t>市区部分路段重点隐患路段交通标志标线和安全设施治理工程</t>
  </si>
  <si>
    <t>对市区部分路段重点隐患路段交通标志标线和安全设施进行治理</t>
  </si>
  <si>
    <t>揭阳市普通公路船舶碰撞桥梁隐患集中整治工程</t>
  </si>
  <si>
    <t>对榕江南、北河9座重要通航桥梁进行船舶碰撞桥梁隐患集中整治，主要建设内容包括通航孔桥墩柔性复合材料防撞自浮圈、固定块，甲、乙类主标志，桥名牌及实时净高显示标志等。</t>
  </si>
  <si>
    <t>省道S505线揭阳市榕城区黄西村至登浮桥段扩建工程</t>
  </si>
  <si>
    <t>省道S505线揭阳市榕城区黄西村至登浮桥段扩建工程位于揭阳与潮州市交界处，起点位于榕城区黄西村，终点止于登浮桥，全长约0.8公里。</t>
  </si>
  <si>
    <t>运转经费（2023年）</t>
  </si>
  <si>
    <t>安全演练、办公应急费用、门卫及食堂安全卫生劳务费、工程人员培训、干部职工体检、扶贫、创文、乡村振兴专项</t>
  </si>
  <si>
    <t>省道S505线揭阳市空港区机场路口至黄西村段路面改造工程</t>
  </si>
  <si>
    <t>项目全长10.1公里，拟按照原有技术标准对路面进行改造。</t>
  </si>
  <si>
    <t>省道S234线榕城区榕华桥头至锣鼓石平交段路面改造工程</t>
  </si>
  <si>
    <t>项目全长4.287公里，拟按照原有技术标准对路面进行改造。</t>
  </si>
  <si>
    <t>揭阳市国道G206线等国道路面改造工程（市区）</t>
  </si>
  <si>
    <t>项目全长6.563公里，拟按照原有技术标准对路面进行改造。</t>
  </si>
  <si>
    <t>揭阳市普通省道干线公路路面改造工程</t>
  </si>
  <si>
    <t>项目全长2.4公里，拟按照原有技术标准对路面进行改造。</t>
  </si>
  <si>
    <t>国道G206线揭阳市揭东区英花至缶灶段路面改造工程</t>
  </si>
  <si>
    <t>项目全长12.227公里，拟按照原有技术标准对路面进行改造。</t>
  </si>
  <si>
    <t>省道S236线榕城南河大桥至屯埔段路面改造工程</t>
  </si>
  <si>
    <t>项目全长10.849公里，拟按照原有技术标准对路面进行改造。</t>
  </si>
  <si>
    <t>国道G206线揭阳市揭东区褚美至空港区小坑段路面改造工程</t>
  </si>
  <si>
    <t>揭阳市区境内高速公路出入口综合整治工程</t>
  </si>
  <si>
    <t>项目对市区7个高速口和埔上立交进行整治</t>
  </si>
  <si>
    <t>交通执法专项行动数量</t>
  </si>
  <si>
    <t>反映交通执法专项行动数量</t>
  </si>
  <si>
    <t>项</t>
  </si>
  <si>
    <t>省道S234线榕城区榕华桥头至锣鼓石平交段路面改造工程公路改造里程</t>
  </si>
  <si>
    <t>反映普通干线公路的建设里程</t>
  </si>
  <si>
    <t>部门预决算公开及时率</t>
  </si>
  <si>
    <t>部门预决算的在规定时间内完成</t>
  </si>
  <si>
    <t>省道S505线揭阳市空港区机场路口至黄西村段路面改造工程工程质量达标率</t>
  </si>
  <si>
    <t>建成后的公路抽检时达到国家相关质量标准的比率</t>
  </si>
  <si>
    <t>部门预决算公开及时率，这个删掉，重新换一个，我知道去年有这一条，但是预决算对项目的通用度好像不高，也可以打电话8239032交流下。</t>
  </si>
  <si>
    <t>省道S505线揭阳市空港区机场路口至黄西村段路面改造工程项目总投资</t>
  </si>
  <si>
    <t>项目实际建设费用</t>
  </si>
  <si>
    <t>省道S505线揭阳市空港区机场路口至黄西村段路面改造工程工程质量达标率好像不是时效指标。</t>
  </si>
  <si>
    <t>国道G206线揭阳新亨至地都段改建工程总投资成本</t>
  </si>
  <si>
    <t>反映项目总投资成本</t>
  </si>
  <si>
    <t>路面完好率≥0.9%，这个比率与实际是否切合呢？</t>
  </si>
  <si>
    <t>省道S234线榕城区榕华桥头至锣鼓石平交段路面改造工程路面完好率</t>
  </si>
  <si>
    <t>反映路面完好情况</t>
  </si>
  <si>
    <t>举办培训对象的满意度</t>
  </si>
  <si>
    <t>反映参加培训的人员的满意程度</t>
  </si>
  <si>
    <t>揭阳市林业局</t>
  </si>
  <si>
    <t>目标1：强化森林火灾预防工作，从宣传教育、队伍建设、培训演练、监督检查等方面全方位加强森林火情早期处理能力，通过举办培训班、维护防火视频监控等措施，使森林火灾受害率≤0.9‰，从而保护全市森林资源和绿色生态环境；
目标2：落实森林资源保护和管理工作，通过对我市自然保护地监督、管理、宣教，使用建设项目使用林地、林木采伐进行跟踪、检查、督导，形成《揭阳黄岐山省级森林公园规划编制》等规划，使森林覆盖率≥50.9%，从而维护我市生态安全；
目标3：推进国家森林城市创建及国土绿化项目工作，通过开展创森宣传活动和编制相关方案，提高人民群众对创森工作的参与度；
目标4：通过培育及研究良种壮苗，运用“订单生产、定量补助、定点育苗、定向供应”实现持续有序运转，为绿美揭阳生态建设森林质量精准提升行动实施提供种苗生产供应保障，助力绿美揭阳。</t>
  </si>
  <si>
    <t>森林火灾预防工作</t>
  </si>
  <si>
    <t>1.森林防火经费包括森林防火宣传教育、培训演练、会议、调研督查检查及日常业务办公等经费；2.市林火远程视频监控系统网络租赁和运行维护经费（包括市监控中心至县级监控中心网络专线的租赁费用和市级监控中心日常运行维护经费等）；3.对黄岐山森林公园景区改造进行总体设计，包括防火阻隔系统和环山步道一体设计、森林碳汇交易可行性设计、智能停车设计、景区提质设计等。</t>
  </si>
  <si>
    <t>自然保护地监督管理及勘界立标测量工作</t>
  </si>
  <si>
    <t>1.自然保护地监督管理宣教工作；2.揭阳黄岐山省级森林公园勘界立标测量。</t>
  </si>
  <si>
    <t>创建国家森林城市及国土绿化编制方案工作</t>
  </si>
  <si>
    <t>1.揭阳市创建国家森林城市技术服务项目；2.《揭阳市国土绿化试点示范项目实施方案》编制</t>
  </si>
  <si>
    <t>60</t>
  </si>
  <si>
    <t>揭阳市林科所保障性苗木培育研究基地及自然教育基地管理科研工作</t>
  </si>
  <si>
    <t>1、建设保障性苗圃50亩；2、苗木培育及林地管护；3、苗木科研及基地生态修复等</t>
  </si>
  <si>
    <t>义务植树工作</t>
  </si>
  <si>
    <t>开展一次义务植树活动。</t>
  </si>
  <si>
    <t>林长制和绿美揭阳生态建设工作</t>
  </si>
  <si>
    <t>按照国家、省、市林长制有关文件及考核工作安排，开展林业生态文明宣传培训检查等,对揭阳市智慧林长综合管理平台进行优化升级等工作。</t>
  </si>
  <si>
    <t>优良树种引进培育</t>
  </si>
  <si>
    <t>林科所培育楠木、林业科研、基地建设等日常工作</t>
  </si>
  <si>
    <t>开展植树活动</t>
  </si>
  <si>
    <t>反映开展植树活动的次数</t>
  </si>
  <si>
    <t>防火及自然保护等林业工作检查次数</t>
  </si>
  <si>
    <t>反映开展森林防火、林长制工作和自然保护地等监督管理的次数</t>
  </si>
  <si>
    <t>编制方案</t>
  </si>
  <si>
    <t>反映编制《揭阳市国土绿化试点示范项目实施方案》的数量</t>
  </si>
  <si>
    <t>保障性苗圃培育苗木</t>
  </si>
  <si>
    <t>反映当年度保障性苗圃培育苗木的数量</t>
  </si>
  <si>
    <t>万株</t>
  </si>
  <si>
    <t>森林火灾受害率</t>
  </si>
  <si>
    <t>反映全市森林火灾发生面积占森林总面积的比例</t>
  </si>
  <si>
    <t>‰</t>
  </si>
  <si>
    <t>苗木的成活率</t>
  </si>
  <si>
    <t>反映苗高、地径符合出苗要求的概率</t>
  </si>
  <si>
    <t>部门预决算公开</t>
  </si>
  <si>
    <t>按实际要求如期公开</t>
  </si>
  <si>
    <t>系统和设备运营费用</t>
  </si>
  <si>
    <t>反映市级监控中心日常运行维护的经费</t>
  </si>
  <si>
    <t>增加就业人数  貌似不恰当，能否重新拟定</t>
  </si>
  <si>
    <t>网络租赁费用</t>
  </si>
  <si>
    <t>反映市监控中心至县级监控中心网络专线的租赁费用</t>
  </si>
  <si>
    <t>森林覆盖率的公示是，补充到指标解释中，指标值50.9是否正确且可衡量，与去年一致是否符合实际</t>
  </si>
  <si>
    <t>重大森林火灾事件</t>
  </si>
  <si>
    <t>反映对重大森林火灾事件控制情况</t>
  </si>
  <si>
    <t>起</t>
  </si>
  <si>
    <t>重大人员伤亡事件</t>
  </si>
  <si>
    <t>反映对重大人员伤亡事件控制情况</t>
  </si>
  <si>
    <t>增加就业人数</t>
  </si>
  <si>
    <t>反映林科所的项目当年度能增加的就业人数</t>
  </si>
  <si>
    <t>森林覆盖率</t>
  </si>
  <si>
    <t>反映推进国家森林城市创建工作后的森林覆盖率</t>
  </si>
  <si>
    <t>培训对象的满意度</t>
  </si>
  <si>
    <t>揭阳市城市管理和综合执法局</t>
  </si>
  <si>
    <t>城市管理</t>
  </si>
  <si>
    <t>1、继续做好垃圾填埋场的规范垃圾填埋作业工作，增投渗滤液处理设施，加快渗滤液处理进度，消化库存，确保按要求完成年度目标(例如：年度重点工作任务第1项）；2、切实提高生活垃圾处理设施运营管理水平，不断提升各地生活垃圾处理能力运营(例如：年度重点工作任务第2项）；3、按照《揭阳市城市管理和综合执法局职能配置、内设机构和人员编制规定》部门职能开展城市管理和综合执法工作，达到绩效目标，加强市容环境管理，落实“门前三包”责任制工作，建立健全长效管理机制，优化城市环境，维护城市形象(例如：年度重点工作任务第3项）。4、做好市区主要道路路灯改造工作，保证路灯设施照明亮灯率(例如：年度重点工作任务第4项）。</t>
  </si>
  <si>
    <t>揭阳市区垃圾填埋场2024年运营费用</t>
  </si>
  <si>
    <t>1.上一轮运营期尚未支付2022年11月-2023年1月运营费用，为138544吨*73.93元/吨≈1024.25万元。
2.本轮运营期为2023年2月至2026年1月，中标单价为：垃圾填埋作业42.76元/吨；渗滤液达标处理服务155.58元/吨（按出水量计）；维护管理费32.337万元/月。</t>
  </si>
  <si>
    <t>揭阳市绿源垃圾综合处理与资源利用厂及揭阳市区垃圾处理与资源利用厂（二期）2024年运营费用</t>
  </si>
  <si>
    <t>1.揭阳市绿源垃圾综合处理与资源利用厂设计日处理生活垃圾1000吨，垃圾处理服务费单价为108元/吨。            
2.揭阳市区垃圾处理与资源利用厂（二期）设计日处理生活垃圾1500吨，垃圾处理服务费单价为79.5元/吨，计划2024年9月份建成运营。</t>
  </si>
  <si>
    <t>城市执法项目</t>
  </si>
  <si>
    <t>开展“六乱”整治、市政、园林、环卫管理和违法建设治理等城市管理和综合执法工作。</t>
  </si>
  <si>
    <t>道路路灯改造项目</t>
  </si>
  <si>
    <t>市区主要道路路灯改造</t>
  </si>
  <si>
    <t>合计</t>
  </si>
  <si>
    <t>揭阳市东径外草地垃圾填埋场应急抢险（扩容）项目</t>
  </si>
  <si>
    <t>总用地面积约10354平方米，主要对揭阳市东径外草地垃圾填埋场一期、二期库容进行挖掘，包括库底边坡改扩建、库底防渗系统及渗滤液导排系统的构建、地表水排放系统构建等。　</t>
  </si>
  <si>
    <t>揭阳市区垃圾处理与资源利用厂（二期）</t>
  </si>
  <si>
    <t>日设计处理生活垃圾1500吨，年处理垃圾54.75万吨，配置2×750吨/日机械炉排焚烧炉+1×40MW凝汽式汽轮发电机组。</t>
  </si>
  <si>
    <t>揭阳市区餐厨垃圾处理中心（一期）</t>
  </si>
  <si>
    <t>该项目餐厨垃圾收运服务范围包括揭阳市区（榕城区、揭东区、原空港经济区），为餐厨垃圾收集、运输及处理一体化建设服务，餐厨垃圾日设计处理规模为200吨</t>
  </si>
  <si>
    <t>揭阳市区垃圾应急填埋场</t>
  </si>
  <si>
    <t>当东径外草地生活垃圾填埋场（二期）填满后，政府利用应急填埋场接收部分生活垃圾，负责填埋作业并负责生活垃圾填埋区渗沥液的处理。当市区垃圾处理与资源利用厂（二期）建成投产后，政府逐步将库区内的生活垃圾转运至市区垃圾处理与资源利用厂（二期）处理，转运费用由政府方承担，腾出的空间用于揭阳市区垃圾焚烧发电厂飞灰处理物填埋使用。该项目设计库容约83万立方米。</t>
  </si>
  <si>
    <t>揭阳市区市政污泥处理中心特许经营项目一期工程</t>
  </si>
  <si>
    <t>该项目日设计处理规模100吨（含水率60%）。</t>
  </si>
  <si>
    <t>“智慧城管”网格化管理平台</t>
  </si>
  <si>
    <t>2017年1月25日，揭阳市政府六届一次常务会议研究通过揭阳市数字化城市管理系统项目。项目于2018年8月开工建设，2019年3月底建成并于4月1日投入试运行。该项目的建成运行，实现了中心城区数字化、信息化城市管理新模式。</t>
  </si>
  <si>
    <t>创建国家园林城市项目经费一期费用</t>
  </si>
  <si>
    <t>完成城市园林绿化遥感调查与测评基础材料内容与要求，编制城市绿地系统规划、公园体系规划、生物多样性保护规划等创国园申报评选材料。</t>
  </si>
  <si>
    <t>揭阳市区生活垃圾终端处理设施2024年环境监测费用</t>
  </si>
  <si>
    <t>委托有资质第三方单位对市区填埋场、焚烧厂地下水、土壤等进行监测，以及对地磅进行校核。</t>
  </si>
  <si>
    <t>《揭阳市生活垃圾管理条例》修订和《揭阳市餐厨垃圾管理办法》编制费用</t>
  </si>
  <si>
    <t>《揭阳市生活垃圾管理条例》已被市人大列入预备立法项目计划启动修订，《揭阳市餐厨垃圾管理办法》已作为2022年政府规章预备项目，根据《揭阳市人民政府拟定法规草案和制定规章程序规定》，起草单位根据需要，可以委托有关专家、教学科研单位、社会组织起草。</t>
  </si>
  <si>
    <t>办公场所修缮</t>
  </si>
  <si>
    <t>《揭阳市市政桥梁养护维修市级中长期规划》编制费</t>
  </si>
  <si>
    <t>根据2017年中国城市规划协会修订的《城乡规划设计计费指导意见》第一条第7点：“在编制城市总体规划中，如需进行相关专题研究，应单独计费。计费为：大城市35万元/每个，中等城市25万元/每个，小城市15万元/每个；单独编制的专题研究应单独计费”。揭阳市属大城市，其城市桥梁养护维修中长期规划编制费用优惠后按15万元计。</t>
  </si>
  <si>
    <t>内部审计工作经费</t>
  </si>
  <si>
    <t>揭阳市东径外草地垃圾填埋场考核评估服务费（2024年）</t>
  </si>
  <si>
    <t>通过市场化方式引入第三方专业团队对市区垃圾填埋场日常运营服务情况进行监督考核，确保考核结果更精准、服务质量更优良，充分发挥资金效益。</t>
  </si>
  <si>
    <t>档案室升级改造</t>
  </si>
  <si>
    <t>对原有档案室进行升级改造。</t>
  </si>
  <si>
    <t>网络安全和信息化建设</t>
  </si>
  <si>
    <t>网络安全维护</t>
  </si>
  <si>
    <t>市政路灯维护管养费用及管理费用</t>
  </si>
  <si>
    <t>2022年揭阳市区、榕城区、产业园区、空港区市政道路路灯及景观照明灯饰维护管养人员工资、维护管养费、高空作业补贴，路灯管理人员巡查经费。</t>
  </si>
  <si>
    <t>2023年路灯电费</t>
  </si>
  <si>
    <t>2022年揭阳市区、榕城区、产业园区、空港区市政道路路灯及景观照明灯饰电费。</t>
  </si>
  <si>
    <t>揭阳市榕江大型音乐喷泉日常维护管养费</t>
  </si>
  <si>
    <t>维持音乐喷泉的日常管养</t>
  </si>
  <si>
    <t>市区污水处理费由揭阳市自来水有限公司、揭阳市第二自来水有限公司代征，两个代征收单位的污水处理费征收手续费按0.03计。</t>
  </si>
  <si>
    <t>监管工作经费</t>
  </si>
  <si>
    <t>1、负责市区生活垃圾服务费结算和污水处理费征收管理工作；2、市区垃圾填埋场、市绿源垃圾综合利用及资源利用厂监管；3、全市生活垃圾分类考核；4、全市环卫事务工作</t>
  </si>
  <si>
    <t>人才引进生活补贴</t>
  </si>
  <si>
    <t>揭阳市急需紧缺高层次人才生活补贴</t>
  </si>
  <si>
    <t>园林绿化管理费</t>
  </si>
  <si>
    <t>园林绿化养护、病虫害防治、绿化节水、古树名木防治等技术研究工作；协助主管部门开展园林绿化管理养护专业技术培训、科学技术推广工作；协助主管部门开展古树名木的资源调查、鉴定、保护和管理工作。</t>
  </si>
  <si>
    <t>日处理垃圾量</t>
  </si>
  <si>
    <t>市区垃圾填埋场每日处理垃圾的数量</t>
  </si>
  <si>
    <t>吨</t>
  </si>
  <si>
    <t>同类的二级指标不宜超过3-5个，即数量指标不超过5个，请知悉。</t>
  </si>
  <si>
    <t>查处占道经营</t>
  </si>
  <si>
    <t>查处占道经营的数量</t>
  </si>
  <si>
    <t>揭阳市区垃圾处理与资源利用厂（二期）日处理生活垃圾的数量</t>
  </si>
  <si>
    <t>查处违反“门前三包”责任制行为</t>
  </si>
  <si>
    <t>日处理垃圾量保留一个即可。</t>
  </si>
  <si>
    <t>路灯亮灯率</t>
  </si>
  <si>
    <t>城市生活垃圾无害化处理率</t>
  </si>
  <si>
    <t>垃圾无害化处理覆盖率是否达到预期目标</t>
  </si>
  <si>
    <t>城管干部培训覆盖率</t>
  </si>
  <si>
    <t>执法队员培训，推动执法规范化建设，队员培训达到的普及面。</t>
  </si>
  <si>
    <t>路灯完好率</t>
  </si>
  <si>
    <t>揭阳市区生活垃圾终端处理设施2024年环境监测项目完成及时率</t>
  </si>
  <si>
    <t>完成及时率=实际完成时间/计划完成时间</t>
  </si>
  <si>
    <t>路灯及音乐喷泉持续管养时间</t>
  </si>
  <si>
    <t>路灯持续管养时间</t>
  </si>
  <si>
    <t>月</t>
  </si>
  <si>
    <t>揭阳市区垃圾填埋场2024年运营项目成本费用</t>
  </si>
  <si>
    <t>揭阳市绿源垃圾综合处理与资源利用厂及揭阳市区垃圾处理与资源利用厂（二期）2024年运营项目成本费用</t>
  </si>
  <si>
    <t>主要污染物达标排放率</t>
  </si>
  <si>
    <t>保证主要污染物排放达标，保护生态环境。</t>
  </si>
  <si>
    <t>城管干部培训满意率</t>
  </si>
  <si>
    <t>举办执法队员培训，推动执法规范化建设，执法队员对培训的满意情况。</t>
  </si>
  <si>
    <t>98</t>
  </si>
  <si>
    <t>揭阳市政府投资项目代建管理中心</t>
  </si>
  <si>
    <t>住房城乡建设</t>
  </si>
  <si>
    <t>坚持以习近平新时代中国特色社会主义思想为指导，全面贯彻落实党的二十大精神，坚持稳中求进工作总基调，完整、准确、全面贯彻新发展理念，服务和融入新发展格局，坚持以高质量发展为主题，积极投身推进“百县千镇万村高质量发展工程”、高质量建设产业强市、绿美揭阳等重大战略，实事求是、因地制宜、全市“一盘棋”统筹推进各项工作，努力推动从好房子到好小区、从好小区到好社区、从好社区到好城区，打造宜居、韧性、智慧城市，建设宜居宜业和美乡村，奋力开创住房和城乡建设高质量发展新局面。
一是深入推进诚信体系建设，强化守信激励和失信惩戒，建立健全信用修复机制；二是稳步推动行业高质量发展，加快推进我市建筑业结构调整和转型升级，持续落实政策激励机制；三是加快推进“百千万高质量发展工程”城镇建设，补齐乡镇建设短板、优化乡镇服务功能、提升乡镇品质和能级，维护镇村人居环境长效管护机制，持续开展圩镇人居环境品质提升行动；四是大力增进民生福祉，加快建立多主体供给、多渠道保障、租购并举的住房制度；五是加强城市供气管线建设管理，提升全市城镇燃气居民普及率；六是加快推进生态文明建设，推进城镇污水处理设施补短板，进一步巩固黑臭水体治理成效；七是持续开展自建房安全专项整治工作，坚决防范屋倒人亡事故；八是深入开展燃气管网安全整治，基本建立燃气风险管控和隐患排查治理双重预防的机制；九是进一步推出便民服务政策，提升服务水平，维护用人单位和缴存职工的权益，保障住房公积金业务正常开展；十是抓好续建项目进度，全力推进新开工项目，紧跟落实工程进度，确保项目按照年度计划完成；十一是配合省住房和城乡建设厅推动建设工程总承包、全过程咨询试点和造价监管工作顺利展开；十二是加强房屋建筑和市政基础设施工程质量安全的监督管理，对工程项目进行季度、专项质量安全检查抽检，同时加强管理人员岗位技术培训，提升技术服务水平；十三是对市区保障性住房进行维修维护及新增配套设施，提高住户居住的舒适度、延长房屋的使用寿命，保障房屋的安全使用，改善民生发展，维护社会长治久安；十四是做好对市区范围内公用房、公益性房屋的安全普查和安全状况管理，坚决守住不发生重特大安全事故的底线，协助制订白蚁防治政策、标准，并指导、监管全市白蚁防治机构业务工作。</t>
  </si>
  <si>
    <t>武警揭阳支队周边道路建设工程</t>
  </si>
  <si>
    <t>新建武警揭阳支队东面建设道路和南面建设道路，长约454米。</t>
  </si>
  <si>
    <t>揭阳市黄岐山至揭阳大道北市政道路及排洪工程</t>
  </si>
  <si>
    <t>拟新建为城市支路及部分临时路，支路总长度约420.5m，道路宽度12米:临时路总长度约281m，道路宽度7米:2.5X2米渠箱约412延米:3.2X2米集箱约342延米:设计车速为
20KW/h。</t>
  </si>
  <si>
    <t>代建业务费</t>
  </si>
  <si>
    <t>包括工作人员办公费、差旅费、基建用固定资产折旧费、工器具使用费及与工程有关的其他管理性质的支出。</t>
  </si>
  <si>
    <t>代建中心博硕士和急需紧缺人才引进资助</t>
  </si>
  <si>
    <t>给予审核认定的人才生活补贴每人每年2万元生活补贴，代建中心共有符合条件人才4名。</t>
  </si>
  <si>
    <t>项目建设/任务完成验收通过率</t>
  </si>
  <si>
    <t>按时完成率</t>
  </si>
  <si>
    <t>项目建设/任务按期完成率</t>
  </si>
  <si>
    <t>成本控制</t>
  </si>
  <si>
    <t>实际总支出控制范围</t>
  </si>
  <si>
    <t>揭阳市2023年市直部门整体预算绩效目标表</t>
  </si>
  <si>
    <t>揭阳市自然资源局</t>
  </si>
  <si>
    <t>深入学习贯彻习近平总书记视察广东重要讲话、重要指示精神，推动主题教育走深走实见行见效，围绕市委市政府、省自然资源厅工作要求，锚定高质量发展目标，坚持党建引领，更好统筹发展和安全，更好协调保护与开发，持续在空间响应、资源保护、要素保障、执法监管、链条服务等下深功夫，提神振气、接续奋斗，全力以赴推动各项工作取得新突破新成效。本年度通过实施揭阳市市本级“房地一体”农村不动产登记发证工作项目及揭阳市市本级不动产数据整合、不动产登记和房产交易一体化建设项目，有效促进不动产登记能力和作风建设双提升，抓好“房地一体”权籍调查、登记发证和成果上报，加快推进“房地一体”农村不动产登记发证工作；实施揭阳城市总体战略研究暨滨海重点区域概念规划和核心区城市设计项目，大力推进向海而兴、向海图强，为揭阳市在全省全国大局大势中、在“一核一带一区”区域发展格局中找准坐标，在粤东振兴发展中找准角色，在揭阳发展历史进程中找准方位，助推揭阳加快建设成为宜居宜业宜游的活力古城、滨海新城，努力打造沿海经济带上的产业强市。</t>
  </si>
  <si>
    <t>揭阳市市本级“房地一体”农村不动产登记发证工作</t>
  </si>
  <si>
    <t>实施“房地一体”农村不动产登记发证工作服务项目，加强宅基地管理和推进农村不动产统一登记，建立完善城乡统筹的房地一体不动产登记体系，提高不动产权保护和管理水平，满足现代不动产管理制度的客观要求，夯实城乡统筹发展的产权基础。完成农村宅基地、集体建设用地使用权及地上房屋所有权统一确权登记发证任务。</t>
  </si>
  <si>
    <t>揭阳市市本级不动产数据整合、不动产登记和房产交易一体化建设</t>
  </si>
  <si>
    <t>1、完成现时登记数据整合汇交，实现不动产单元落图落宗编号达到“三个90%”；2、不动产平台方面，实现不动产交易、缴税、登记“一窗受理”；3、房产交易方面，完成房产交易系统的搭建，提供统一的数据核验入口，提升房产交易数据共享能力。</t>
  </si>
  <si>
    <t>揭阳城市总体战略研究暨滨海重点区域概念规划和核心区城市设计项目</t>
  </si>
  <si>
    <t>探索揭阳发展和规划的新思路、新方法，大力推进向海而兴、向海图强，为揭阳市在全省全国大局大势中、在“一核一带一区”区域发展格局中找准坐标，在粤东振兴发展中找准角色，在揭阳发展历史进程中找准方位，助推揭阳加快建设成为宜居宜业宜游的活力古城、滨海新城，努力打造沿海经济带上的产业强市，实现“再造一个新揭阳”。</t>
  </si>
  <si>
    <t>土地征收储备及成本结算项目</t>
  </si>
  <si>
    <t>做好土地管控和征收整合储备，充分发挥规划引领作用和土地管控手段。增强城市服务功能，促进土地高效利用。</t>
  </si>
  <si>
    <t>规划编制项目</t>
  </si>
  <si>
    <t>为城市建设有序推进提高投资效益，有效保障城市和园区规划建设管理的良性运转，改善环境状况,提高人居环境质量。</t>
  </si>
  <si>
    <t>土地利用管理</t>
  </si>
  <si>
    <t>完善我市的地价体系建设，进一步加强土地市场监管和地价管理，建立公开、公平、规范有序的土地市场。</t>
  </si>
  <si>
    <t>防治灾害项目</t>
  </si>
  <si>
    <t>有效进行地质灾害防治及海洋防灾减灾，保障人民生命和财产安全，改善人民生活和生产条件</t>
  </si>
  <si>
    <t>不动产登记业务</t>
  </si>
  <si>
    <t>不断提高登记业务水平，保证不动产登记正常运行，更好为人民群众提供高效优质的服务。</t>
  </si>
  <si>
    <t>耕地指标收购储备</t>
  </si>
  <si>
    <t>市级统筹收购500亩水田指标，按每亩30万元计，需投入资金15000万元。</t>
  </si>
  <si>
    <t>保障机关运行及办案业务支出</t>
  </si>
  <si>
    <t>为强力推进“六项”专项工作，抓实抓细抓好自然资源重点工作，有效服务发展和服务民生，促进全市自然资源管理工作继续稳步向前提供经费保障。</t>
  </si>
  <si>
    <t>档案扫描数字化、入库的数量</t>
  </si>
  <si>
    <t>反映实施数据整合项目纸质档案扫描数字化、入库的数量</t>
  </si>
  <si>
    <t>万宗</t>
  </si>
  <si>
    <t>成本控制有效率没有什么针对性，比较泛，请重新拟定</t>
  </si>
  <si>
    <t>土地征收储备地块数</t>
  </si>
  <si>
    <t>反映当年度完成土地征收储备地块的数量</t>
  </si>
  <si>
    <t>土地成本结算地块数</t>
  </si>
  <si>
    <t>反映当年度完成土地成本结算地块的数量</t>
  </si>
  <si>
    <t>关键字段规范化率</t>
  </si>
  <si>
    <t>反映实施数据整合后，数据库的关键字段规范化情况</t>
  </si>
  <si>
    <t>规划成果合格率</t>
  </si>
  <si>
    <t>反映当年实施的规划编制成果的合格率情况</t>
  </si>
  <si>
    <t>项目按期完成率</t>
  </si>
  <si>
    <t>反映相关规划编制、数据调查数据整合等项目的实施进度情况</t>
  </si>
  <si>
    <t>成本控制有效率</t>
  </si>
  <si>
    <t>反映不突破年初预算安排支出的控制有效率</t>
  </si>
  <si>
    <t>发生地质灾害导致伤亡人数</t>
  </si>
  <si>
    <t>反映实施地灾防治项目后三年内发生地质灾害导致人员伤亡情况</t>
  </si>
  <si>
    <t xml:space="preserve"> </t>
  </si>
  <si>
    <t>反映实施地灾防治项目的地区地质灾害防治的可持续影响情况</t>
  </si>
  <si>
    <t>反映办理不动产登记发证业务受益群众满意度情况</t>
  </si>
  <si>
    <t>揭阳市红十字会</t>
  </si>
  <si>
    <t>红十字会</t>
  </si>
  <si>
    <t>财政供养人员数</t>
  </si>
  <si>
    <t>　　1.总体提升红十字核心业务水平，做好红十字“三救三献”核心工作（应急救援、应急救护、人道救助；无偿献血、造血干细胞捐献、器官（遗体）捐献）；开展无偿献血及造血干细胞捐献宣传活动；开展58世界红十字日活动；完成市委市政府、省红十字会交办的其他红十字事业工作。
　　2.不断提升人道救助能力，每年元旦春节、58世界红十字日等节日期间，开展红十字系统博爱送万家送温暖活动，做好乡村振兴工作，对突发困难户进行帮扶救助，让困难群众感受党和政府的关怀。
　　3.提升社会公众应急救护意识，开展应急救护培训进机关、进社区、进企业、进校园等普及急救防病知识活动；培训一批发证的红十字救护员，进一步提高市民群众自救互救能力，发挥院前急救作用为挽救生命减轻伤残赢得时间。
　　4.开展人道救助公益活动，帮扶救助因灾因病因祸或孤儿、孤寡老人等困难弱势群体家庭。
　　5.按照中国红十字会章程要求，理事会会议每年至少召开一次。2024年度拟召开揭阳市红十字会第四届理事会会议。</t>
  </si>
  <si>
    <t>红十字“三救三献”工作项目</t>
  </si>
  <si>
    <t>依据《中华人民共和国红十字会法》开展红十字“三救三献”核心业务。(包括市红十字会部门代编报申请揭阳市红十字无偿献血志愿者协会开展无偿献血及造血干细胞捐献宣传活动5万元)</t>
  </si>
  <si>
    <t>红十字帮扶慰问活动项目</t>
  </si>
  <si>
    <t>开展全国各级红十字系统品牌项目“博爱送万家”帮扶活动，在元旦春节期间进行慰问救助活动。开展乡村振兴驻镇帮镇扶村慰问帮扶突发严重困难户工作，巩固脱贫攻坚成果。</t>
  </si>
  <si>
    <t>红十字应急救护培训项目（非税收入）</t>
  </si>
  <si>
    <t>依法开展院前应急救护培训发证工作和应急救护公益普及宣讲活动，提高一线员工和热心市民自救互救能力，发挥院前急救作用为挽救生命减轻伤残赢得时间。</t>
  </si>
  <si>
    <t>红十字慈善公益活动项目</t>
  </si>
  <si>
    <t>开展救灾备灾救助工作，帮助因灾因病因祸或孤儿、孤寡老人等特别困难弱势群众家庭，开展专项救助活动，做好红十字慈善公益事业活动。</t>
  </si>
  <si>
    <t>揭阳市红十字会第四届理事会会议项目</t>
  </si>
  <si>
    <t>按照中国红十字会章程要求，理事会会议每年至少召开一次。2024年度拟召开揭阳市红十字会第四届理事会会议。</t>
  </si>
  <si>
    <t>完成造血干细胞血样入库人数</t>
  </si>
  <si>
    <t>发动宣传造血干细胞捐献志愿者入库</t>
  </si>
  <si>
    <t>完成无偿献血人数</t>
  </si>
  <si>
    <t>宣传发动健康群众参与无偿献血人数</t>
  </si>
  <si>
    <t>帮扶慰问困难群众</t>
  </si>
  <si>
    <t>元旦春节等节日、乡村振兴活动开展博爱送温暖慰问活动</t>
  </si>
  <si>
    <t>人（户）</t>
  </si>
  <si>
    <t>培训发证普及群众人数</t>
  </si>
  <si>
    <t>开展院前急救知识培训普及工作，提高群众自救互救能力。</t>
  </si>
  <si>
    <t>应急救护公益宣讲</t>
  </si>
  <si>
    <t>开展红十字应急救护培训宣讲进机关、进社区、进企业、进校园等活动</t>
  </si>
  <si>
    <t>慈善公益活动救助帮扶数量</t>
  </si>
  <si>
    <t>开展救灾备灾救助慈善公益活动</t>
  </si>
  <si>
    <t xml:space="preserve">
填报要求：1.“财政供养人员数量”统计范围包括主管部门和下属二级预算单位；2.“总体绩效目标”应体现与年度重点工作任务的关联性，可进行分点表述，总字数不得低于50字；3.“项目支出”的预算金额应等于年度重点工作任务和其他需完成任务的拟投入金额汇总数。</t>
  </si>
  <si>
    <t>揭阳市民政局</t>
  </si>
  <si>
    <t>1.切实提升乡镇（街道）社会工作服务能力，在2021年底前全市乡镇（街道）已全部建成社会工作服务站的基础上，到2022年底前全市村（居）建成社会工作服务点，实现全市社会工作服务站（点）100%覆盖、困难群众和特殊群体社会工作服务100%覆盖；做好党的基层组织建设经费保障工作，切实减轻县级负担，更好推动我市基层党组织发挥创造国凝聚力战斗力；减轻全市100周岁以上老年人家庭负担，有利于促进社会和谐和营造社会敬老爱老氛围；为慰问对象送上慰问费用，缓解低保户和困难户的生活压力，营造祥和的氛围；开展慰问贫困户及贫困老党员，做好脱贫攻坚工作。2.为流浪乞讨人员提供符合居住条件的环境、食宿和护理等，让救助服务更舒适、更人性化。加大对我市生活无着的流浪乞讨人员实施救助，为他们提供主动救助、生活救助、医疗救治、教育矫治、返乡救助和临时救助安置，及时联系和帮助他们尽早回归家庭和原籍，实现应救尽救的救助目标。3.加大对全市的宣传力度，通过制作殡改宣传海报、宣传标语，以及利用各种宣传阵地持之以恒地开展殡改宣传活动，积极倡导文明节俭办丧事和科学文明的丧葬方式；对全市“三道两区”违规造坟和市区“占道治丧”进行专项巡查。革除丧葬陋习，树立节俭文明治丧祭祀新风，保护生态环境，为揭阳创建文明城市添砖加瓦。4. 根据《揭阳市关于进一步推进儿童福利机构优化提质和创新转型高质量发展的实施方案》精神，揭阳市儿童福利院将于2024年前接收安置惠来县、揭西县、榕城区、揭东区儿童福利院集中供养儿童，为集中供养孤儿提供养治教康服务，保障孤残儿童生存、发展和接受教育权利；以“强化统筹、形成合力、完善机制、提升效能、聚焦重点、精准施策、立体保护、全面保障”为工作目标，通过对农村留守儿童关爱保护和困境儿童保障工作情况进行监督检查和指导，了解各县(市、区)儿童督导员、儿童主任的职责履行情况，促进县区未保中心及乡镇（街道）未保工作站的规范化管理。充分发挥揭阳市未成年人救助保护中心职能，共同建立健全未成年人合法权益保护工作体系，切实把未成年人权益保护工作做细做实，实现我市未成年人保护工作高质量发展。并为我院服务对象开展儿童康复治疗等服务项目。5.集中供养孤寡老人的生活得到温饱，起居得到精心护理，节日得到慰问和关心，老人的生活服务质量得到提高，医疗得到保障。集中供养特困人员的吃饭、穿衣、上下床、如厕、室内行走、洗澡等日常生活起居护理得到精心照料，提高服务质量。</t>
  </si>
  <si>
    <t>公益项目（“双百工程”社工市级配套）</t>
  </si>
  <si>
    <t>根据揭阳市民政局 财政局 人力资源和社会保障局 妇女联合会 残疾人联合会《关于印发&lt;揭阳市实施“广东兜底民生服务社会工作双百工程”工作方案&gt;的通知》（揭民〔2021〕33号）精神，市财政从2022年起根据“双百工程”明确的最低岗位数量对市辖区按新招聘人员每人每年给予1万元补助，对省财政直管县（普宁市、揭西县、惠来县）按新招聘人员每人每年给予0.5万元补助。补助人数：全市1827人，其中，市辖区477人，普宁市635人，揭西县352人，惠来县363人。</t>
  </si>
  <si>
    <t>1152</t>
  </si>
  <si>
    <t>完善社会福利体系（村务监督委员会）</t>
  </si>
  <si>
    <t>2023年行政村在职“两委”干部补贴标准人均每月3500元，村务监督委员会成员补贴标准为村“两委”干部的1/4，人均每月875元，财政按每村2人核算补助，所需资金由省市县按6:3:1比例分担。全市1446个村，每个村按2人计算。行政村在职“两委”干部补贴标准人均每月4000元，村务监督委员会成员补贴标准为村“两委”干部的1/4，按1000元计算。</t>
  </si>
  <si>
    <t>911</t>
  </si>
  <si>
    <t>困难群众救助补助资金</t>
  </si>
  <si>
    <t>对我市生活无着的流浪乞讨人员实施救助，为他们提供主动救助、生活救助、医疗救治、教育矫治、返乡救助和临时救助安置。</t>
  </si>
  <si>
    <t>180</t>
  </si>
  <si>
    <t>其他殡葬管理事务项目支出</t>
  </si>
  <si>
    <t>宣传殡改政策和法律法规，加强对全市“三道两区”违规造坟和市区“占道治丧”的专项巡查</t>
  </si>
  <si>
    <t>孤儿基本生活费</t>
  </si>
  <si>
    <t xml:space="preserve">   为集中供养孤儿提供养治教康服务，保障孤残儿童生存、发展和接受教育权利。</t>
  </si>
  <si>
    <t>集中供养孤寡老人生活补助</t>
  </si>
  <si>
    <t>公办养老机构寄养老人托养费、医疗费等</t>
  </si>
  <si>
    <t>特困人员生活保障费</t>
  </si>
  <si>
    <t>集中供养特困人员59人，均为残疾人，没有劳动能力。</t>
  </si>
  <si>
    <t>59</t>
  </si>
  <si>
    <t>特困人员护理补贴</t>
  </si>
  <si>
    <t>集中供养特困人员59人，经鉴定生活自理能力水平为失能,47位，半失能12位。</t>
  </si>
  <si>
    <t>145</t>
  </si>
  <si>
    <t>老龄事业（100周岁以上高龄老人生活津补贴）</t>
  </si>
  <si>
    <t>转移支付专项资金，根据年末统计全市各县（市、区）100周岁（含）以上高龄老人的人数，按照揭阳市人民政府揭府办[2014]65号文件，对其按500元/人/月标准进行补贴，按全市符合人数550人进行测算。</t>
  </si>
  <si>
    <t>330</t>
  </si>
  <si>
    <t>慰问及抚恤</t>
  </si>
  <si>
    <t>开展春节、七一慰问困难群众、困难党员、乡村振兴帮扶等活动，为慰问对象送上慰问费用，缓解低保户和困难户的生活压力，营造祥和的氛围；开展慰问贫困户及贫困老党员，做好脱贫攻坚工作。</t>
  </si>
  <si>
    <t>流浪乞讨人员生活补助</t>
  </si>
  <si>
    <t>为流浪乞讨人员提供符合居住条件的环境、食宿和护理等服务的支出，让救助服务更舒适、更人性化。</t>
  </si>
  <si>
    <t>救助工作经费</t>
  </si>
  <si>
    <t>用于救助业务开展、办公开支、机构运转需费用，包括救助机构维护、帮助寻亲不着受助人员实地走访寻亲、各项救助宣传活动、街头救助、工作人员24小时值班食宿等支出。</t>
  </si>
  <si>
    <t>40</t>
  </si>
  <si>
    <t>揭阳市救助管理站围墙修缮项目</t>
  </si>
  <si>
    <t>因年久失修、风雨侵蚀，单位围墙产生裂缝并部分倾斜，存在较大的安全隐患，为保障生命财产安全，计划对单位围墙进行拆除新建。</t>
  </si>
  <si>
    <t>孤儿困儿康复救助工作经费</t>
  </si>
  <si>
    <t xml:space="preserve">    通过对农村留守儿童关爱保护和困境儿童保障工作情况进行监督检查和指导，了解各县(市、区)儿童督导员、儿童主任的职责履行情况，促进各县(市、区)未保中心及乡镇（街道）未保工作站的规范化管理。委托第三方机构为我院服务对象开展儿童康复治疗等服务项目。</t>
  </si>
  <si>
    <t>老人福利事业工作经费</t>
  </si>
  <si>
    <t>孤寡老人的安置供养救助服务等</t>
  </si>
  <si>
    <t>福利运转工作经费</t>
  </si>
  <si>
    <t>单位楼下的13间铺面租金非税收入反拨支出项目</t>
  </si>
  <si>
    <t>6.4</t>
  </si>
  <si>
    <t>“双百工程”社工市级配套补助人数</t>
  </si>
  <si>
    <t>全市“双百工程”社工市级配套</t>
  </si>
  <si>
    <t>“双百工程”社工市级配套资金对市辖区按新招聘人员每人每年补助资金</t>
  </si>
  <si>
    <t>全市“双百工程”社工市级配套资金对市辖区按新招聘人员每人每年补助资金</t>
  </si>
  <si>
    <t>人/年</t>
  </si>
  <si>
    <t>“双百工程”社工市级配套资金对直管县按新招聘人员每人每年补助资金</t>
  </si>
  <si>
    <t>全市“双百工程”社工市级配套资金对直管县按新招聘人员每人每年补助资金</t>
  </si>
  <si>
    <t>在职“两委”干部补贴标准</t>
  </si>
  <si>
    <t>村务监督委员会在职“两委”干部补贴标准</t>
  </si>
  <si>
    <t>人/月</t>
  </si>
  <si>
    <t>宣传次数（效益指标）、社工招聘考试参训人员覆盖率、民政对象发放账目规范化和民政对象信息精准化率，这3条的拟定依据是根据省文吗？貌似更像是产出指标。</t>
  </si>
  <si>
    <t>村务监督委员会成员补贴标准</t>
  </si>
  <si>
    <t>救助机构街头巡逻次数核实与实际差距相差大不，请更正与预估实际的次数相接近的次数。</t>
  </si>
  <si>
    <t>高龄老人生活津补贴补贴标准</t>
  </si>
  <si>
    <t>100周岁以上高龄老人生活津补贴补贴标准</t>
  </si>
  <si>
    <t>高龄老人生活津补贴补贴人数</t>
  </si>
  <si>
    <t>100周岁以上高龄老人生活津补贴补贴人数</t>
  </si>
  <si>
    <t>春节、七一慰问对象人数</t>
  </si>
  <si>
    <t>慰问及抚恤-春节、七一慰问对象总人数</t>
  </si>
  <si>
    <t>街头救助</t>
  </si>
  <si>
    <t>救助机构街头巡逻次数</t>
  </si>
  <si>
    <t>制作宣传标语数量</t>
  </si>
  <si>
    <t>制作殡改宣传标语</t>
  </si>
  <si>
    <t>巡查次数</t>
  </si>
  <si>
    <t>对全市“三道两区”违规造坟和市区“占道治丧”的专项巡查次数</t>
  </si>
  <si>
    <t>开展儿童福利和未成年人保护工作培训</t>
  </si>
  <si>
    <t>集中供养人数</t>
  </si>
  <si>
    <t>三无人员、特困人员</t>
  </si>
  <si>
    <t>巡查处理率</t>
  </si>
  <si>
    <t>按有关殡葬管理制度处理殡葬违规行为比率</t>
  </si>
  <si>
    <t>信息推送</t>
  </si>
  <si>
    <t>及时将受助人员信息推送至广东省救助管理信息系统</t>
  </si>
  <si>
    <t>救/补助费及时申请率</t>
  </si>
  <si>
    <t>困难群众基本生活救助和孤儿基本生活费及时申请率</t>
  </si>
  <si>
    <t>流浪乞讨人员生活补助项目资金支出</t>
  </si>
  <si>
    <t>元</t>
  </si>
  <si>
    <t>殡葬管理业务经费</t>
  </si>
  <si>
    <t>用于宣传殡改政策和开展巡查工作的经费开支</t>
  </si>
  <si>
    <t>流浪乞讨人员救助率</t>
  </si>
  <si>
    <t>符合条件的流浪乞讨人员的救助率</t>
  </si>
  <si>
    <t>宣传次数</t>
  </si>
  <si>
    <t>宣传殡葬管理相关法律法规次数</t>
  </si>
  <si>
    <t>基本生活与医疗保障率</t>
  </si>
  <si>
    <t>孤寡老人、特困人员基本生活费与医疗保障的比率</t>
  </si>
  <si>
    <t>社工招聘考试参训人员覆盖率</t>
  </si>
  <si>
    <t>对社工招聘考试符合条件的人员进行培训的覆盖率。</t>
  </si>
  <si>
    <t>惠及百岁老人百分比</t>
  </si>
  <si>
    <t>老龄事业资金惠及全市百岁老人百分比</t>
  </si>
  <si>
    <t>民政对象发放账目规范化和民政对象信息精准化率</t>
  </si>
  <si>
    <t>慰问民政资金补贴对象发放账目规范化和民政资金补贴对象信息精准化率</t>
  </si>
  <si>
    <t>95</t>
  </si>
  <si>
    <t>受助对象满意度</t>
  </si>
  <si>
    <t>春节和七一慰问困难群众、困难党员等对象满意度</t>
  </si>
  <si>
    <t>宣传对象满意度</t>
  </si>
  <si>
    <t>宣传殡改政策对象满意度</t>
  </si>
  <si>
    <t>老人、特困人员对生活、护理、医疗满意</t>
  </si>
  <si>
    <t>揭阳市医疗保障局</t>
  </si>
  <si>
    <t>医疗保障</t>
  </si>
  <si>
    <t>目标1：巩固参保率，城乡居民基本医疗保险参保率稳定在95%以上；
目标2：巩固医疗保障待遇，城镇职工基本医疗保险政策内报销比例达到80%以上，城乡居民基本医疗保险政策内报销比例达到70%以上，大病保险支付比例提高到60%以上；
目标3：加强医保基金监督管理，建立完善医保基金长效监管机制，确保基金安全；
目标4：加强医疗服务项目价格监测，调整制定基本医疗服务项目价格。</t>
  </si>
  <si>
    <t>2024年城乡居民基本医疗保险市级补助资金</t>
  </si>
  <si>
    <t>对2024年城乡居民参保对象进行财政补助</t>
  </si>
  <si>
    <t>宣传费</t>
  </si>
  <si>
    <t>开展医保相关政策宣传，推进扩面征缴等相关业务支出</t>
  </si>
  <si>
    <t>培训费</t>
  </si>
  <si>
    <t>医保系统人员培训费用</t>
  </si>
  <si>
    <t>医保征管经费</t>
  </si>
  <si>
    <t>用于医保日常运转经费</t>
  </si>
  <si>
    <t>医保改革工作业务经费</t>
  </si>
  <si>
    <t>用于开展医保信息化建设、规划财务、基金监管、医保支付方式改革、医疗服务价格调整等医保改革业务。</t>
  </si>
  <si>
    <t>医保基金监管工作业务经费</t>
  </si>
  <si>
    <t>开展医保基金监管相关工作业务费用支出</t>
  </si>
  <si>
    <t>医保基金监管第三方服务经费</t>
  </si>
  <si>
    <t>引进第三方技术服务团队协助监管医保基金</t>
  </si>
  <si>
    <t>公务用车购置费用</t>
  </si>
  <si>
    <t>购置公务用车费用</t>
  </si>
  <si>
    <t>广东省医疗保障信息平台（揭阳市）运营项目资金</t>
  </si>
  <si>
    <t>开展广东省医疗保障信息平台运营项目服务费用</t>
  </si>
  <si>
    <t>医保财务管理软件实施及业财对接运营服务资金</t>
  </si>
  <si>
    <t>开展广东省医疗保障信息平台财务管理子系统运营项目费用</t>
  </si>
  <si>
    <t>DIP支付方式改革经费</t>
  </si>
  <si>
    <t>用于开展医保DIP支付方式改革项目费用</t>
  </si>
  <si>
    <t>2024年返还核酸检测资金</t>
  </si>
  <si>
    <t>推动各项医保政策在我市落地实施，有效减轻群众负担；提高医保基金使用效能，保障医保基金安全。</t>
  </si>
  <si>
    <t>广东省医疗保障信息平台（揭阳市）数据共享及应用项目资金</t>
  </si>
  <si>
    <t>用于开展广东省医疗保障信息平台（揭阳市）数据共享及应用项目费用</t>
  </si>
  <si>
    <t>基本医疗保险经办费用</t>
  </si>
  <si>
    <t>用于医疗保险经办日常运转费用</t>
  </si>
  <si>
    <t>医保经办规范化建设</t>
  </si>
  <si>
    <t>用于市医保中心办公环境、办公配套设备等进行优化建设；</t>
  </si>
  <si>
    <t>医保经办窗口工作服装费</t>
  </si>
  <si>
    <t>用于医保经办队伍窗口形象建设</t>
  </si>
  <si>
    <t>用于医保全民参保集中宣传活动，协同有关部门做好医疗保障政策法规宣传，防范欺诈骗保。
基本医保全民参保集中宣传活动，结合本地实际切实做好集中推广活动；针对我市医疗保险参保人群覆盖面广的特点，协同有关部门做好医疗保障政策法规宣传，多渠道加大宣传力度，防范欺诈骗保。
根据《广东省医疗保障局办公室转发关于国家医疗保障局办公室开展基本医保全民参保计划集中宣传活动的通知》，每年9月份开始为基本医保全民参保集中宣传活动，结合本地实际切实做好集中推广活动；针对我市医疗保险参保人群覆盖面广的特点，协同有关部门做好医疗保障政策法规宣传，多渠道加大宣传力度，防范欺诈骗保。</t>
  </si>
  <si>
    <t>医保历史档案影像化处理项目</t>
  </si>
  <si>
    <t>医保历史业务档案整档、数字化影像处理</t>
  </si>
  <si>
    <t>网站、微信公众号点击浏览量</t>
  </si>
  <si>
    <t>反映网站、微信公众号点击浏览量</t>
  </si>
  <si>
    <t>18万</t>
  </si>
  <si>
    <t>培训任务完成率貌似更适合产出指标。请重新拟定一个效益指标。</t>
  </si>
  <si>
    <t>城乡居民政策范围内住院实际报销比例</t>
  </si>
  <si>
    <t>城乡居民政策范围内住院费用实际报销比例</t>
  </si>
  <si>
    <t>医保信息系统重大安全事件响应时间</t>
  </si>
  <si>
    <t>医保信息系统发生重大安全事件的响应处理时间</t>
  </si>
  <si>
    <t>城乡居民基本医疗保险各级财政补助标准</t>
  </si>
  <si>
    <t>各级财政对城乡居民基本医疗保险的补助标准</t>
  </si>
  <si>
    <t>追回违规医保基金金额</t>
  </si>
  <si>
    <t>反映追回违规医保基金金额</t>
  </si>
  <si>
    <t>培训任务完成率</t>
  </si>
  <si>
    <t>反映培训任务完成情况</t>
  </si>
  <si>
    <t>参保对象满意度</t>
  </si>
  <si>
    <t>反映参保对象满意度情况</t>
  </si>
  <si>
    <t>中共揭阳市委老干部局（部门）</t>
  </si>
  <si>
    <t>贯彻落实党的理论和路线方针政策以及党委决策部署，贯彻执行党和国家有关老干部的方针政策及省、市有关老干部工作的政策法规、决定和指示。①春节、重阳节等重大节日前夕走访慰问市直离退休干部，确保慰问金发放率100%，将市委市政府的关心关怀送到老同志心坎上；②完成离退休干部参观考察活动计划、请示、组织、实施，进一步落实好老干部政治待遇，提升活动效果；③市老干部大学（市老年大学）完成教学工作，为我市离退休干部及老年人提供不少于80个符合需求的专业班级，满足老同志们的精神文化需求；做好承担全市老年教育课程开发、示范带动、业务指导、理论研究等工作，并充分展示教学成果；夕阳红公园正常开放，为市区及周边离退休干部、社会老年人提供休闲健身活动场所。</t>
  </si>
  <si>
    <t>春节、重阳节走访慰问</t>
  </si>
  <si>
    <t>春节、重阳节等重大节日前夕走访慰问市直离退休干部</t>
  </si>
  <si>
    <t>老年大学和夕阳红公园管理</t>
  </si>
  <si>
    <t>市老年大学顺利完成春秋季学期的办学工作,做好承担全市老年教育课程开发、示范带动、业务指导、理论研究等工作；做好老年大学及夕阳红公园用电用水，保安、保洁、绿化管养和专业工种等物业管理工作，设备设施的维护养护到位，运转顺畅；保障日常各项工作、活动顺利开展。</t>
  </si>
  <si>
    <t>老干部工作</t>
  </si>
  <si>
    <t>春节前夕召开离退休干部迎春座谈会；慰问逝世厅级退休干部家属；重阳节期间组织离退休干部代表参观考察活动、组织厅级退休干部赴外地红色教育基地考察学习；办公费、印刷费、会议费、差旅费等各项老干业务费用。</t>
  </si>
  <si>
    <t>特困离退休干部帮扶工作</t>
  </si>
  <si>
    <t>坚持“以人为本、专款专用、公平公开和精准帮扶”的原则，帮助市直有特殊困难离休干部和厅级退休干部解决生活、医疗等方面的实际困难。</t>
  </si>
  <si>
    <t>关工委工作</t>
  </si>
  <si>
    <t>协助党委和政府以及有关职能部门加强对青少年思想道德、理想信念育、纪律、民主与法制、艰苦创业和科学文化知识教育。开展社会主义核心价值观教育活动、“党建带关建”工作建设，实施五老关心帮扶工程，帮助“五失”青少年等弱势群体学习与生活，加强党史国史教育基地、儿童之家、校外辅导站等关爱阵地以及宣传阵地建设等。</t>
  </si>
  <si>
    <t>其他老干部工作</t>
  </si>
  <si>
    <t>经常性组织市直老干部学习党的路线方针政策以及有关法律法规，开展各项娱乐活动；帮助离休干部党员过好党的组织生活，按规定为老干部订阅报刊杂志；引导老干部在物质文明、政治文明和精神文明建设中发挥作用。</t>
  </si>
  <si>
    <t>企业老干部管理服务工作</t>
  </si>
  <si>
    <t>贯彻落实中央和省、市有关老干部政策，切实做好老干部思想政治工作，及时为老干部办理增加离休费和生活费手续；负责老干部医疗保健工作和探访慰问；协助老干部家属办理老干部丧事，确保企业老干部服务中心各项业务正常开展。</t>
  </si>
  <si>
    <t>老干部书画研究会</t>
  </si>
  <si>
    <t>组织离退休干部参加书画艺术理论研究，加强文艺交流，宣传正能量；举办书画创作和艺术交流活动，揭高老干部觉悟和技艺；编辑出版会刊，加强老干部文化交流和书画研究，弘扬潮汕文艺。</t>
  </si>
  <si>
    <t>“回汕”老干部联谊会</t>
  </si>
  <si>
    <t>组织引导回汕头退休老同志继续关心支持揭阳经济社会建设；举办政治理论学习会，走访慰问回汕头退休老同志。</t>
  </si>
  <si>
    <t>离退休党支部工作</t>
  </si>
  <si>
    <t>根据市委组织部、市委老干部局和市财政局联合制定出台的《关于建立离退休干部职工党组织工作经费保障机制的实施意见（实行）》，加强离退休干部职工党组织书记队伍建设、确保离退休干部职工党组织工作有序运转、活动正常开展、作用充分发挥。</t>
  </si>
  <si>
    <t>离退休党支部书记人员经费
保障工作</t>
  </si>
  <si>
    <t>根据市委组织部、市委老干部局和市财政局联合制定出台的《关于做好离退休干部职工党组织书记工作补贴发放工作的方案》，加强离退休干部职工党组织书记队伍建设、确保离退休干部职工党组织工作有序运转、活动正常开展、作用充分发挥。市企管中心离休干部党支部书记共1名。</t>
  </si>
  <si>
    <t>老干部大学管理</t>
  </si>
  <si>
    <t>宣传贯彻中央、省、市有关老干部工作的方针、政策；组织市直离退休干部开展老年教育工作；组织市直离退休干部开展有益于身心健康和社会主义两个文明建设的各项活动；负责为全市老年人提供学习教育平台。</t>
  </si>
  <si>
    <t>慰问离退休干部</t>
  </si>
  <si>
    <t>春节和重阳节慰问离退休干部人数</t>
  </si>
  <si>
    <t>慰问人员覆盖率</t>
  </si>
  <si>
    <t>春节和重阳节慰问离退休干部覆盖率</t>
  </si>
  <si>
    <t>慰问金发放率</t>
  </si>
  <si>
    <t>春节、重阳节慰问金按时足额发放。</t>
  </si>
  <si>
    <t>离退休党支部活动工作成本</t>
  </si>
  <si>
    <t>＜=</t>
  </si>
  <si>
    <t>老年大学运转及夕阳红公园管理</t>
  </si>
  <si>
    <t>反映老年大学的日常运转及教学需要、夕阳红公园日常运转成本。</t>
  </si>
  <si>
    <t>开设专业班数量</t>
  </si>
  <si>
    <t>开设符合老年人需求的专业班数量，满足老同志们的精神文化需求。</t>
  </si>
  <si>
    <t>&gt;</t>
  </si>
  <si>
    <t>年度休闲健身活动场所开放天数</t>
  </si>
  <si>
    <t>提供市区及周边离退休干部、社会老年人休闲健身活动场所开放天数，丰富市直离退休干部及全市老年人的生活。</t>
  </si>
  <si>
    <t>天</t>
  </si>
  <si>
    <t>老年教育工作满意度</t>
  </si>
  <si>
    <t>接受调查学员满意人数与接受调查学员总人数的比率。</t>
  </si>
  <si>
    <t>揭阳市福利彩票发行中心</t>
  </si>
  <si>
    <t>综合科</t>
  </si>
  <si>
    <t>完成年度销售任务，保障揭阳市福利彩票销售机构人员支出、日常公用支出、基本建设支出、发行销售业务支出和其他支出，实现销售网点数量维持稳定，福利彩票销量保持稳定。</t>
  </si>
  <si>
    <t>公益帮扶</t>
  </si>
  <si>
    <t>走访慰问我市一些贫困家庭、弱势群体、民政服务机构等，使更多的困难群众感受到社会的温暖。</t>
  </si>
  <si>
    <t>福彩宣传广告促销</t>
  </si>
  <si>
    <t>用于本年度福利彩票公益宣传、营销广告、彩票促销等活动。</t>
  </si>
  <si>
    <t>230</t>
  </si>
  <si>
    <t>人员基本支出</t>
  </si>
  <si>
    <t>主要用于人员工资、住房公积金、办公经费、工会经费、社会保险缴费（单位部分）、职业年金缴费（单位负担部分）等基本支出。</t>
  </si>
  <si>
    <t>120</t>
  </si>
  <si>
    <t>中心运营经费</t>
  </si>
  <si>
    <t>用于分摊办公场所的公共费用、劳务派遣人员的劳务费、即开票和热敏纸的搬运费等。</t>
  </si>
  <si>
    <t>80</t>
  </si>
  <si>
    <t>新闻工作站经费</t>
  </si>
  <si>
    <t>组建揭阳市福彩发行中心新闻工作站，向社会公开招聘4名全日制本科学历工作人员，从事民政部门和福彩机构新闻素材收集、编辑；行政文秘；公益营销活动策划、宣传、报道等工作。</t>
  </si>
  <si>
    <t>后勤保障服务</t>
  </si>
  <si>
    <t>根据省中心工作安排而作出的工作支出。</t>
  </si>
  <si>
    <t>销售场所建设</t>
  </si>
  <si>
    <t>用于福彩电脑票或视频票销售场所租赁、建设。</t>
  </si>
  <si>
    <t>业务费县区分成</t>
  </si>
  <si>
    <t>根据各县区年彩票销售额，结合本单位经费使用实际情况，拟定各县区业务费分成费用。</t>
  </si>
  <si>
    <t>帮扶项目</t>
  </si>
  <si>
    <t>开展公益帮扶慰问活动</t>
  </si>
  <si>
    <t>宣传覆盖率</t>
  </si>
  <si>
    <t>福利彩票发行宗旨有效提升，福利彩票公益慈善形象有效提升。与发行宗旨影响力这两个位置是否颠倒？</t>
  </si>
  <si>
    <t>三级指标解释请完善（宣传覆盖率）</t>
  </si>
  <si>
    <t>全年预计福彩公益金募集量</t>
  </si>
  <si>
    <t>福利彩票发行宗旨有效提升，福利彩票公益慈善形象有效提升。</t>
  </si>
  <si>
    <t>发行宗旨影响力</t>
  </si>
  <si>
    <t>有效提高</t>
  </si>
  <si>
    <t>对福彩事业发挥的积极影响</t>
  </si>
  <si>
    <t>持续上升</t>
  </si>
  <si>
    <t>彩民满意度</t>
  </si>
  <si>
    <t>揭阳市生态环境局</t>
  </si>
  <si>
    <t>生态环境</t>
  </si>
  <si>
    <t>深入贯彻落实习近平生态文明思想，立足部门职责担当，统筹协调全市生态环境工作，推进污染防治攻坚战更加系统化、精细化、科学化，持续深入改善环境质量。1.提质增效系统治水，强化全市水污染防治工作统筹规划，加强重点治污任务调研督导，持续推进水环境质量稳定改善；2.多措并举精细治气，加强污染天气应对；3、巩固治理土壤固废，加强土壤污染重点单位监管、建设用地土壤环境联动监管；4、聚焦重点强化执法，结合督察整改落实，开展重点行业整治。</t>
  </si>
  <si>
    <t>环保能力建设及环保运转类专项经费</t>
  </si>
  <si>
    <t>为全面提升我市总体环境质量、提高办公工作效率，执法水平，保障办公正常运作及为环境保护工作提供基础保障（含法律顾问咨询费、诉讼律师代理服务费、财务咨询费、内审费、工会补助、专家费、宣传费、培训费、会议费、环境监测、环境监管、政务网站运行维护、办公费、印刷费、水电费、应急经费、设备购置及其他相关费用等支出）。</t>
  </si>
  <si>
    <t>揭阳市生态环境局大气移动监测车运维费用</t>
  </si>
  <si>
    <t>为确保大气移动监测车发挥实际效益，须每年聘请第三方开展大气移动监测车运维服务，为我市大气污染防治工作提供必要技术支持及保障。</t>
  </si>
  <si>
    <t>生态环境损害评估鉴定费用</t>
  </si>
  <si>
    <t>甬莞高速揭阳西立交危化品运输车辆碰撞事故生态环境损害鉴定评估。</t>
  </si>
  <si>
    <t>生态环境损害赔偿工作经费</t>
  </si>
  <si>
    <t>常态化开展生态环境损害赔偿调查、鉴定评估、磋商等工作，委托具有损害鉴定评估资质的机构出具鉴定评估报告、委托律师代理提起生态环境损害赔偿民事诉讼，促使生态环境损害赔偿义务人修复受损的生态环境或赔偿损失，践行“环境有价，损害担责”的生态环境保护理念。</t>
  </si>
  <si>
    <t>揭阳市甬莞高速交通事故生态环境损害赔偿诉讼律师代理服务费用</t>
  </si>
  <si>
    <t>委托常年法律顾问单位广东冠法律师事务所提起揭阳市甬莞高速事故生态环境损害赔偿诉讼。</t>
  </si>
  <si>
    <t>突发环境事件应急处置资金</t>
  </si>
  <si>
    <t>组织突发环境事件应急处置、生态恢复、物资征用等相关费用的预备资金。</t>
  </si>
  <si>
    <t>揭阳市生态环境局揭西分局办公大楼电路改造</t>
  </si>
  <si>
    <t>揭西分局办公大楼电路老化、弱电布置不到位，存在安全隐患，为办公正常运转用电提供高效节能，确保日常用电安全和解决高峰期用电安全，需对旧电路和弱电进行改造</t>
  </si>
  <si>
    <t>事业单位高层次人才引进资助资金</t>
  </si>
  <si>
    <t>根据《揭阳市集聚人才创新发展若干措施实施细则》（揭市组通[2021]6号），硕士研究生给予10万元生活补贴，按5年逐月发放。每年度人才引进资助资金2万元。</t>
  </si>
  <si>
    <t>执法制服购置费</t>
  </si>
  <si>
    <t>根据国家生态环境部、省生态环境厅关于统一执法制服的有关文件精神，市生态环境局具有巡查、检查、执法相关科室的人员均需配备执法制服，2023年市生态环境局新招录、遴选的公务员中相关人员共3人（男2人，女1人）</t>
  </si>
  <si>
    <t>《中共揭阳市委组织部 中共揭阳市委老干部局 揭阳市财政局印发＜关于建立离退休干部职工党组织工作经费保障机制的实施意见（实行）＞和＜关于做好离退休干部职工党组织书记工作补贴发放工作的方案＞的通知》（揭市老干通〔2020〕3号）用于退休干部职工党组织书记工作补贴，按每人每月300元标准执行。</t>
  </si>
  <si>
    <t>退休党支部工作经费</t>
  </si>
  <si>
    <t>《中共揭阳市委组织部 中共揭阳市委老干部局 揭阳市财政局印发＜关于建立离退休干部职工党组织工作经费保障机制的实施意见（实行）＞和＜关于做好离退休干部职工党组织书记工作补贴发放工作的方案＞的通知》（揭市老干通〔2020〕3号）用于支持退休党支部活动，按每年3000元标准执行。</t>
  </si>
  <si>
    <t>开展生态环境执法检查出动人次</t>
  </si>
  <si>
    <t>开展全市生态环境执法检查出动人次</t>
  </si>
  <si>
    <t>代理揭阳市甬莞高速交通事故生态环境损害赔偿诉讼的律师人数删掉</t>
  </si>
  <si>
    <t>组织专家评审次数</t>
  </si>
  <si>
    <t>组织专家进行环评文件技术评估及质量技术复核、建设用地土壤污染状况调查报告评审的次数</t>
  </si>
  <si>
    <t>请重新拟定社会效益，与单位最主要的职能挂钩有联系的</t>
  </si>
  <si>
    <t>甬莞高速揭阳西立交危化品运输车辆碰撞事故生态环境损害鉴定评估投入科研技术人员人数</t>
  </si>
  <si>
    <t>甬莞高速揭阳西立交危化品运输车辆碰撞事故生态环境损害鉴定评估投入科研技术人员进行现场踏勘与调研的人数</t>
  </si>
  <si>
    <t>大气移动监测车服务期间累计走航监测服务次数</t>
  </si>
  <si>
    <t>服务期间内累计开展走航监测服务的次数</t>
  </si>
  <si>
    <t>大气污染走航监测服务报告</t>
  </si>
  <si>
    <t xml:space="preserve">服务期间内，开展大气污染走航监测服务后出具的服务报告份数 
</t>
  </si>
  <si>
    <t>生态环境损害鉴定评估报告份数</t>
  </si>
  <si>
    <t>出具的生态环境损害鉴定评估报告份数</t>
  </si>
  <si>
    <t>代理揭阳市甬莞高速交通事故生态环境损害赔偿诉讼的律师人数</t>
  </si>
  <si>
    <t>委托代理揭阳市甬莞高速交通事故生态环境损害赔偿诉讼的律师人数</t>
  </si>
  <si>
    <t>购置执法制服数量</t>
  </si>
  <si>
    <t>购置执法制服数量（套）</t>
  </si>
  <si>
    <t>套</t>
  </si>
  <si>
    <t>专家评审项目数量达标率</t>
  </si>
  <si>
    <t>实际接收技术评估项目数/预计评估项目数量</t>
  </si>
  <si>
    <t>大气移动监测车运维服务项目完成期限</t>
  </si>
  <si>
    <t>大气移动监测车运维服务项目服务完成时限</t>
  </si>
  <si>
    <t>环保基础能力建设及环保运转</t>
  </si>
  <si>
    <t>成本控制在预算内</t>
  </si>
  <si>
    <t>专家评审项目完成率</t>
  </si>
  <si>
    <t>完成项目数量/实际接收技术评估项目数量</t>
  </si>
  <si>
    <t>走航监测服务工作完成率</t>
  </si>
  <si>
    <t>实际开展走航监测服务工作的次数/应开展走航监测服务工作的次数</t>
  </si>
  <si>
    <t>揭阳市发展和改革局</t>
  </si>
  <si>
    <t>发展改革</t>
  </si>
  <si>
    <t>1.完成我市2024年国民经济和社会发展计划报告、2024年重点建设项目计划编制；
2.推进省、市重点项目建设进度，争取完成年度投资计划；
3.做好年度政府投资项目初步设计概算审查工作；
4.开展节能审查、节能监察、重点用能单位节能目标责任评价考核；
5.完善揭阳市公共信用信息管理平台建设，加强信用信息数据归集；
6.2024年向省发展改革委为我市争取区中央、省级专项资金大于500万元；
7.组织开展粮食数量质量检查工作，做好省级2024年度粮食安全责任考核工作，确保我市粮食安全；
8.做好自然灾害救灾物资、冻猪肉、防疫物资储备工作等。
9.组织开展石油、天然气、电力行业领域安全检查，切实做好能源领域安全工作。</t>
  </si>
  <si>
    <t>市级储备粮油管理费用</t>
  </si>
  <si>
    <t>落实市级粮油储备、轮换和管理工作。</t>
  </si>
  <si>
    <t>救灾物资储备、维护及防疫物资管理经费</t>
  </si>
  <si>
    <t>1、做好救灾物资储备及日常维护管理工作；
2、做好防疫物资储备</t>
  </si>
  <si>
    <t>市级储备冻猪肉管理费用</t>
  </si>
  <si>
    <t>落实市级冻猪肉储备、轮换和管理工作。</t>
  </si>
  <si>
    <t>发展改革业务工作</t>
  </si>
  <si>
    <t>维持机关日常运转，保障行政事业单位正常履职，更好服务党委政府中心工作；落实网络安全工作责任制，提升网络安全防护水平。</t>
  </si>
  <si>
    <t>能源（节能）及碳达峰管理工作经费</t>
  </si>
  <si>
    <t>开展节能审查、节能监察、重点用能单位节能目标责任评价考核和查处违法违规行为，编制年度节能计划、能源碳达峰实施方案等。</t>
  </si>
  <si>
    <t>揭阳市公共信用信息管理平台补充功能项目</t>
  </si>
  <si>
    <t>1、完成揭阳市中小企业融资综合信用服务平台租赁工作。
2、完成揭阳市公共信用信息管理平台2023年度等保测评。</t>
  </si>
  <si>
    <t>莞揭指挥部工作经费</t>
  </si>
  <si>
    <t>维持东莞揭阳对口帮扶协作指挥部日常运转，保障指挥部正常履职。</t>
  </si>
  <si>
    <t>政府投资项目审查工作经费</t>
  </si>
  <si>
    <t xml:space="preserve">做好政府投资项目的初步设计概算审查、可行性研究报告评审工作。
</t>
  </si>
  <si>
    <t>市级食盐储备费用</t>
  </si>
  <si>
    <t>落实地方食盐储备政策性任务。</t>
  </si>
  <si>
    <t>粮食应急保障网点建设</t>
  </si>
  <si>
    <t>落实粮食应急保障网点建设工作。</t>
  </si>
  <si>
    <t>粮食物资监督检查经费</t>
  </si>
  <si>
    <t>组织实施全市粮食库存数量质量检查，确保省级2024年度粮食安全责任考核工作，该考核项目不失分。</t>
  </si>
  <si>
    <t>“粮安工程”专线租赁费</t>
  </si>
  <si>
    <t xml:space="preserve">租用“粮安工程”专线7条，每条专线每月租赁费692元，每年5.82万元。
</t>
  </si>
  <si>
    <t>粮食专项审计经费</t>
  </si>
  <si>
    <t>聘请第三方开展粮食专项审计</t>
  </si>
  <si>
    <t>粮食储备数量</t>
  </si>
  <si>
    <t>粮食储备的数量</t>
  </si>
  <si>
    <t>为何粮食储备数量、食用油储备数量算数量指标，食盐储备量、冻猪肉储备量拟为社会指标。</t>
  </si>
  <si>
    <t>食用油储备数量</t>
  </si>
  <si>
    <t>食用植物油储备的数量</t>
  </si>
  <si>
    <t>节能监察企业数量</t>
  </si>
  <si>
    <t>节能监察企业的数量</t>
  </si>
  <si>
    <t>粮食安全检查</t>
  </si>
  <si>
    <t>开展库存粮食数量质量检查次数</t>
  </si>
  <si>
    <t>救灾物资验收合格率</t>
  </si>
  <si>
    <t>检测合格率</t>
  </si>
  <si>
    <t>储备粮检测合格率</t>
  </si>
  <si>
    <t>完成时间</t>
  </si>
  <si>
    <t>中小企业融资综合信用服务平台租赁完成时限</t>
  </si>
  <si>
    <t>建设成本</t>
  </si>
  <si>
    <t>中小企业融资综合信用服务平台的租赁成本</t>
  </si>
  <si>
    <t>争取上级资金</t>
  </si>
  <si>
    <t>从上级发改部门争取到的中央、省级专项资金</t>
  </si>
  <si>
    <t>食盐储备量</t>
  </si>
  <si>
    <t>全市食盐储备量</t>
  </si>
  <si>
    <t>冻猪肉储备量</t>
  </si>
  <si>
    <t>市级冻猪肉储备量</t>
  </si>
  <si>
    <t>系统正常使用</t>
  </si>
  <si>
    <t>中小企业融资综合信用服务平台正常使用年限</t>
  </si>
  <si>
    <t>揭阳市退役军人事务局</t>
  </si>
  <si>
    <t>社保</t>
  </si>
  <si>
    <t>1、深化双拥共建。加强双拥宣传，对照创建全国双拥模范城标准，完善双拥创建工作台账，全面做好迎检。
2、夯实基层基础。加强业务培训，持续推进示范创建工作，健全完善退役军人志愿服务。
3、聚焦主责主业。加大就业创业扶持力度，提升安置质效，推进退役军人稳定就业、充分就业。落实各项优抚优待政策，提高部分重点优抚对象抚恤和生活补助标准。抓好烈士纪念设施集中管护、整修及规划建设。
4、做好慰问帮扶。重要节日期间开展重点优抚对象走访慰问和驻揭部队的常态化走访沟通活动，向优抚对象、退役军人和驻揭部队官兵送去节日的关心关怀。做好常态化联系走访及退役军人帮扶援助工作。
5、强化思政引领。加强对退役军人思想政治和政策宣传，引导退役军人在社会治理、乡村振兴、抢险救援、创文巩卫、双拥创建、红色文化宣讲等方面发挥积极作用。</t>
  </si>
  <si>
    <t>军转干部培训经费</t>
  </si>
  <si>
    <t>组织安置到我市党政机关及中央、省垂直单位的军转干部开展培训。</t>
  </si>
  <si>
    <t>春节、八一慰问经费</t>
  </si>
  <si>
    <t>市级春节、八一拥军优属慰问活动。1、以市委、市政府名义发出慰问信，在揭阳日报、揭阳电视台刊播。2、市领导带队走访慰问驻揭有关部队和单位。3、由市双拥办组织走访慰问伤病员和军队退休干部。</t>
  </si>
  <si>
    <t>退役军人专场招聘会</t>
  </si>
  <si>
    <t>为我市退役军人组织召开专场招聘会</t>
  </si>
  <si>
    <t>困难企业军转干部慰问活动经费</t>
  </si>
  <si>
    <t>在春节、八一对我市部分特困企业军转干部进行走访慰问。召开座谈会。</t>
  </si>
  <si>
    <t>驻揭和过境部队演训支前保障经费</t>
  </si>
  <si>
    <t>做好驻揭和过境部队演习、海训、野外驻训期间支前慰问，提供所需生活物资保障。</t>
  </si>
  <si>
    <t>义务兵家庭优待金</t>
  </si>
  <si>
    <t>发放义务兵家庭优待金。</t>
  </si>
  <si>
    <t>9.30烈士公祭活动经费</t>
  </si>
  <si>
    <t>1、开展9.30烈士公祭日活动
2、9.30前夕开展慰问烈属活动</t>
  </si>
  <si>
    <t>创建全国双拥模范城专项经费</t>
  </si>
  <si>
    <t>扎实推进创建全国双拥模范城工作。</t>
  </si>
  <si>
    <t>提高重点优抚对象生活补助标准经费</t>
  </si>
  <si>
    <t>根据有关规定，参照周边市标准，按照突出重点、分步实施的原则，一次性提高我市部分重点优抚对象定期抚恤补助标准。</t>
  </si>
  <si>
    <t>退役军人就业创业指导服务工作经费</t>
  </si>
  <si>
    <t>加强对退役军人就业创业的指导和服务，加强退役军人就业创业培训，提高市退役军人创业孵化基地综合管理服务水平，深化退役军人就业创业指导服务，促进退役军高质量充分就业和成功创业。</t>
  </si>
  <si>
    <t>大脊岭抗战遗址巡查、管护工作经费</t>
  </si>
  <si>
    <t>做好抗战遗址修缮管护工作。</t>
  </si>
  <si>
    <t>政府安排工作退役军人适应性培训经费</t>
  </si>
  <si>
    <t>组织2024年度转业军官和政府安排工作退役士兵的适应性培训。</t>
  </si>
  <si>
    <t>大学毕业生入伍补助经费</t>
  </si>
  <si>
    <t>为大学毕业生发放入伍补助。</t>
  </si>
  <si>
    <t>市本级部分退役士兵社保接续医保补缴资金</t>
  </si>
  <si>
    <t>为市本级申请办理社保补缴的退役士兵达到法定退休年龄、城镇职工基本医疗保险未达到国家规定缴费年限的退役士兵补缴医保。</t>
  </si>
  <si>
    <t>市直部分退役士兵社保接续养老补缴资金</t>
  </si>
  <si>
    <t>按照省要求，常态化为欠缴、断缴的部分退役士兵按不超过本人军龄的年限补缴基本养老保险。</t>
  </si>
  <si>
    <t>退役军人荣誉激励及思想教育工作经费</t>
  </si>
  <si>
    <t>培树先进典型，开展优秀退役军人和爱国拥军模范先进事迹等的挖掘，做好荣誉激励宣传工作，传播正能量，营造全社会关心关爱退役军人的良好氛围，推动全市“老班长工作室”及“老兵驿站”建设，组织开展主题鲜明、形式多样的特色志愿服务活动。</t>
  </si>
  <si>
    <t>走访慰问退役军人和优抚对象经费</t>
  </si>
  <si>
    <t>走访慰问全市重点退役军人和优抚对象。</t>
  </si>
  <si>
    <t>退役军人就业创业指导工作经费</t>
  </si>
  <si>
    <t>强化就业创业政策扶持，提供就业创业指导、政策咨询、素质测评、就业援助等服务，开展退役军人职业教育、就业创业培训和招聘会。</t>
  </si>
  <si>
    <t>退役军人帮扶解困工作经费</t>
  </si>
  <si>
    <t>根据《揭阳市退役军人服务中心帮扶援助工作制度》，对具有揭阳市常住户籍因患疾病、遭遇突发事件、发生家庭变故以及其他特殊情况导致临时生活困难或长期生活困难的退役军人和其他优抚对象给予帮助援助。</t>
  </si>
  <si>
    <t>走访慰问抗战老战士和抗美援朝老战士经费</t>
  </si>
  <si>
    <t>在9月3日抗战胜利纪念日前夕，组织对全市健在的抗战老兵走访慰问；在10月25日抗美援朝纪念日前夕，组织对全市健在的参加抗美援朝老兵走访慰问。</t>
  </si>
  <si>
    <t>困难企业军转干部财政补贴</t>
  </si>
  <si>
    <t>发放市直困难企业军转干部财政补贴。</t>
  </si>
  <si>
    <t>困难企业军转干部医保缴费</t>
  </si>
  <si>
    <t>缴纳市直困难企业军转干部的城镇职工基本医疗保险。</t>
  </si>
  <si>
    <t>市直安置政府安排工作退役士兵待安排工作期间生活补助费</t>
  </si>
  <si>
    <t>根据《退役士兵安置条例》《关于进一步加强由政府安排工作退役士兵就业安置工作的意见》规定，由政府安排工作退役士兵待安排工作期间，安置地人民政府应当按规定发给生活补助费及缴纳基本社会保险。</t>
  </si>
  <si>
    <t>市直困难企业军转干部健康检查经费</t>
  </si>
  <si>
    <t>组织市直困难企业军转干部健康检查。</t>
  </si>
  <si>
    <t>涉军信访及法律援助工作经费</t>
  </si>
  <si>
    <t>聘请法律顾问为退役军人提供法律援助、法律咨询等。引导退役军人和其他优抚对象依法表达诉求、依法维护权益。</t>
  </si>
  <si>
    <t>退役军人政治思想工作和政策宣传教育经费</t>
  </si>
  <si>
    <t>向全市退役军人进行政治思想工作导向和政策宣传。在街面、重点路口设置大型宣传广告牌、印制法律法规书本和宣传小册子等。建立荣誉激励机制，对有突出贡献的退役军人给予表彰。在新闻媒体、新媒体等渠道开展宣传等。</t>
  </si>
  <si>
    <t>退役军人事务管理与保障工作经费</t>
  </si>
  <si>
    <t>全面做好退役军人服务管理和保障工作。</t>
  </si>
  <si>
    <t>退役军人服务体系高清视频及接访系统维护经费</t>
  </si>
  <si>
    <t>对退役军人服务体系高清视频及接访系统硬件设备维护及软件升级等，保障系统正常运行，实现设备全天效运作。</t>
  </si>
  <si>
    <t>双拥及支前工作经费</t>
  </si>
  <si>
    <t>做好军人军属和其他优抚对象优待、抚恤工作，协调指导随军家属就业创业。开展创建双拥模范城（县）和军民共建社会主义精神文明活动等。局机关开展双拥工作的相关业务费用。承担我市拥军支前军队协调工作日常事务。</t>
  </si>
  <si>
    <t>退役军人事务培训经费</t>
  </si>
  <si>
    <t>全面开展我市退役军人事务系统干部大培训大练兵，培养造就高素质专业化退役军人工作干部队伍。</t>
  </si>
  <si>
    <t>军休干部活动经费</t>
  </si>
  <si>
    <t>为军休干部开展文体活动和红色教育活动。</t>
  </si>
  <si>
    <t>春节、八一拥军优属慰问经费</t>
  </si>
  <si>
    <t>在春节、八一开展拥军优属慰问活动，走访慰问伤病员和军队退休干部士官、遗属、重点优抚对象。</t>
  </si>
  <si>
    <t>购置军休所公务用车（因军休所原有一辆公车因使用时间长，损坏严重，已经报废）。</t>
  </si>
  <si>
    <t>退役军人信息管理及老兵之家工作经费</t>
  </si>
  <si>
    <t>完善信息管理系统，运用信息化手段加强退役军人教育和管理，信息服务平台、宣传平台等信息化设备的配套、运行和维护，打造市级老兵之家。</t>
  </si>
  <si>
    <t>信访维稳工作经费</t>
  </si>
  <si>
    <t>完善服务大厅服务设施，推进退役军人法律援助工作，建立健全退役军人权益保障机制，完善公共法律服务体系；接待退役军人来访及到外地维稳，保障服务大厅的正常运转。</t>
  </si>
  <si>
    <t>退役军人政策宣传经费</t>
  </si>
  <si>
    <t>通过制作宣传册、海报等多种宣传方式推送退役军人政治思想工作导向和国家政策，做好退役军人政策宣传工作。</t>
  </si>
  <si>
    <t>制服购置</t>
  </si>
  <si>
    <t>购置工作人员统一制服。</t>
  </si>
  <si>
    <t>新调剂办公用房和业务用房修缮工程费用</t>
  </si>
  <si>
    <t>新调剂办公用房和业务用房修缮项目已验收完成，用于支付新调剂办公用房和业务用房修缮项目工程款。</t>
  </si>
  <si>
    <t>开展公祭活动场次体现的是开展的场次数而无法突出效益。</t>
  </si>
  <si>
    <t>走访慰问次数</t>
  </si>
  <si>
    <t>春节、八一走访慰问次数</t>
  </si>
  <si>
    <t>走访慰问部队数</t>
  </si>
  <si>
    <t>春节、八一走访慰问部队数</t>
  </si>
  <si>
    <t>召开场次</t>
  </si>
  <si>
    <t>专场招聘会场次</t>
  </si>
  <si>
    <t>开展军休干部活动次数</t>
  </si>
  <si>
    <t>为军休干部开展文体活动和红色教育活动次数</t>
  </si>
  <si>
    <t>义务兵家庭优待金足额拨付率</t>
  </si>
  <si>
    <t>反映义务兵家庭优待金的发放覆盖率</t>
  </si>
  <si>
    <t>开展专场招聘会场次</t>
  </si>
  <si>
    <t>补贴发放及时性</t>
  </si>
  <si>
    <t>企业军转干部财政补贴发放及时率</t>
  </si>
  <si>
    <t>义务兵家庭优待金发放对象</t>
  </si>
  <si>
    <t>义务兵家庭优待金发放人数</t>
  </si>
  <si>
    <t>开展公祭活动场次</t>
  </si>
  <si>
    <t>退役军人满意度</t>
  </si>
  <si>
    <t>义务兵家庭满意度</t>
  </si>
  <si>
    <t>揭阳市卫生健康局</t>
  </si>
  <si>
    <t>卫生健康</t>
  </si>
  <si>
    <t>建立预防、治疗、康复、健康促进一体化的健康服务体系，以推进分级诊疗制度、现代医院管理制度和综合管管制度建设为抓手，建立健全优质高效的整合型卫生健康服务体系和基本医疗卫生制度。通过综合医院、专科医院的技术扶持等方式，引导高水平医院医疗资源下沉我市，重点建设高水平妇幼保健院，提升综合管理能力和医疗服务能力，推动健康揭阳建设取得显著成效，人民群众健康水平明显提升，医疗服务满意度逐步提升，主要健康指标位于全省中等水平。</t>
  </si>
  <si>
    <t>高水平妇幼保健机构驻点帮扶项目</t>
  </si>
  <si>
    <t>广州市妇女儿童医疗中心合作帮扶揭阳市妇幼保健院技术扶持费。通过三年的时间不断提升医疗服务能力，为将我中心建设成为综合管理能力、医疗服务能力、医学教育与科研能力全方位发展的二级甲等妇幼保健院，再用两年的时间将我中心综合管理能力和疑难复杂危重病例救治能力提升至粤东领先水平，争取成为三级甲等医院水平。</t>
  </si>
  <si>
    <t>适龄女生人乳头瘤（HPV）疫苗免费接种资金</t>
  </si>
  <si>
    <t>省为贯彻落实健康广东战略要求，响应世界卫生组织《加速消除宫颈癌全球战略》中提出的“在90%的15岁以下女孩中完成HPV预防性疫苗全程免疫”计划，国家卫生健康委 教育部等十部门联合印发《关于加速消除宫颈癌行动计划（2023-2030年）》要求，开展全省适龄女生人乳头瘤病毒（HPV）疫苗免费接种工作。</t>
  </si>
  <si>
    <t>市卫健局业务项目及转移支付配套项目资金</t>
  </si>
  <si>
    <t>包括疫病防控、卫生健康事务支出、推动医改业等项目.通过建立健全卫生健康服务体系，开展各项业务工作，包括妇幼、中医院、疾控等业务指导，使卫生健康事业发展更上新台阶。</t>
  </si>
  <si>
    <t>市人民医院贴息补助及人才补助等</t>
  </si>
  <si>
    <t>支付临江综合大楼建设项目工程款贷款利息，优化住院环境，提高群众满意度。根据《揭阳市集聚人才创新发展若干措施实施细则》(揭市组通〔2021〕6号)文件精神，引进高层次人才，包括研究生、急需紧缺本科生、高级职称人才等，按时申请拨付其生活补贴。根据《关于印发〈揭阳市引进基层医疗卫生急需紧缺人才实施方案〉的通知》（揭委人才办[2023]3号），引进基层医疗卫生急需紧缺人才并按时申请拨付其薪酬待遇</t>
  </si>
  <si>
    <t>市卫校业务项目资金</t>
  </si>
  <si>
    <t>包括学校扩建工程项目、实训室仪器设备采购、助学金等4个项目。保障学校生源，加大招生宣传，扩大学校影响力，保障学校业务正常运转，提高学生质量。</t>
  </si>
  <si>
    <t>市疾控中心运转及业务项目经费</t>
  </si>
  <si>
    <t>通过非税返拨等、保障疫苗成本支付及运转，开展疾病筛查、疾病预防控制各项业务经费。</t>
  </si>
  <si>
    <t>市慈云项目经费及差额补助</t>
  </si>
  <si>
    <t>包括公立医疗机构新冠病毒核酸检测项目、流动资金贷款贴息补助，以及医院差额补助，发放编内人员基本工资，按照市直单位年终绩效奖励给予补助。</t>
  </si>
  <si>
    <t>市中医院住院大楼贷款贴息及人才补助</t>
  </si>
  <si>
    <t>市中医院住院大楼贷款贴息、引进高层次人才补贴、引进基层卫生急需紧缺人才薪酬待遇。</t>
  </si>
  <si>
    <t>市妇幼保健院业务及债券项目经费</t>
  </si>
  <si>
    <t>本工程装修建筑面积共25032.5平方米，其中住院综合大楼9至16层装修工程建筑面积为19953.34平方米；门诊综合楼涉及装修调整建筑面积为5079.16平方米。包括楼内用房装修装饰、给排水、强电、弱电、暖通、消防系统、静态标识、相关辅助设施及门诊综合楼外墙装修等工程。住院综合大楼建成需要配套大量医疗设备，增强我中心综合服务能力，争取达到三级甲等医院水平。</t>
  </si>
  <si>
    <t>市慢病院业务运转项目经费</t>
  </si>
  <si>
    <t>市慢病院结防、精防经费。</t>
  </si>
  <si>
    <t>市血站业务项目经费</t>
  </si>
  <si>
    <t>购采血设备、采血业务经费</t>
  </si>
  <si>
    <t>市药具站业务运转项目经费</t>
  </si>
  <si>
    <t>加强基本避孕服务药具管理工作，持续扩大基本公共卫生服务覆盖面、优化服务内涵、提高服务质量，有效提升基本公共卫生服务均等化水平，进一步推进健康广东建设。</t>
  </si>
  <si>
    <t>市第三人民医院业务及债券项目经费</t>
  </si>
  <si>
    <t>揭阳市第三人民医院（揭阳市精神病医院）精神病住院楼建设项目，用地面积7535平方米，新建建筑面积22922平方米，其中地上建筑面积18416平方米（包括住院楼14101平方米、门诊楼4315平方米），地下建筑面积4506平方米，以及医疗专项工程、室外及配套工程。 住院大楼改扩建工程建设住院大楼一栋（地下一层，地面16层），总建筑面积核定为39609.49平方米，总投资18.5亿。</t>
  </si>
  <si>
    <t>市复退军人医院能力建设等项目</t>
  </si>
  <si>
    <t>智慧医院建设项目、设备购置、非税返拨等。通过系统建设使病员信息不泄露，提高我院信息化建设水平，拟在2024年完成智慧医院项目建设。</t>
  </si>
  <si>
    <t>高水平妇幼保健机构驻点帮扶项目帮互指导专家人数</t>
  </si>
  <si>
    <t>广州妇女儿童医疗中心前来帮互市妇幼保健中心的专家人数</t>
  </si>
  <si>
    <t>推动健康揭阳建设取得显著成效、人民群众健康水平明显提升（是/否）不恰当，请重新拟定</t>
  </si>
  <si>
    <t>HPV疫苗免费接种人数</t>
  </si>
  <si>
    <t>突发事件卫生应急处置报告率</t>
  </si>
  <si>
    <t>已报告突发事件卫生应急处置数/应报告突发事件卫生应急处置数</t>
  </si>
  <si>
    <t>各项目完成时限不恰当，请修改</t>
  </si>
  <si>
    <t>HPV疫苗接种合规性</t>
  </si>
  <si>
    <t>适龄人群的接种合规数/接种数</t>
  </si>
  <si>
    <t>可以从下面这几点去拟定：国家免疫规划疫苗接种率、产前筛选率、新生儿遗传代谢性疾病筛选率</t>
  </si>
  <si>
    <t>各项目完成时限</t>
  </si>
  <si>
    <t>反映部门各单位项目2024年度完成时限</t>
  </si>
  <si>
    <t>保健机构的投入成本</t>
  </si>
  <si>
    <t>对保健机构的投入成本</t>
  </si>
  <si>
    <t>传染病病种监测覆盖率</t>
  </si>
  <si>
    <t>开展监测的传染病病种/法定传染病病种*100%</t>
  </si>
  <si>
    <t>推动健康揭阳建设取得显著成效、人民群众健康水平明显提升（是/否）</t>
  </si>
  <si>
    <t>2024年度可持续影响指标</t>
  </si>
  <si>
    <t>是</t>
  </si>
  <si>
    <t>通过对服务对象发放卫健部门满意度的调查问卷</t>
  </si>
  <si>
    <t>揭阳市体育彩票中心</t>
  </si>
  <si>
    <t>2290805-体育彩票销售机构的业务费支出</t>
  </si>
  <si>
    <t>上级转移支付</t>
  </si>
  <si>
    <t>围绕“做负责任的、可信赖的、健康持续发展的国家公益彩票”发展目标，结合总局、省体彩中心的整体部署，全面加强责任彩票、队伍、渠道、品牌、产品建设，树立体育彩票的良好形象，保障本级体育彩票销售业务工作的顺利开展，完成年度销量、销售网点数量保持稳定，使我市体育彩票保持良好、健康的发展。 主要围绕五个方面：（一）做好防疫工作。（二）安全理论与实践学习。继续加强对专管员、代销点代销者和销售员的培训工作，明确目标任务，层层分解落实；以培训促销售，稳定实体店销售队伍素质。（三）做好代销点建设工作。力争全年实体店数量从现有329家增加至350家以上。（四）加强品牌宣传，力促销量增长。分别与揭阳日报、揭阳广播电台、揭阳广电、揭阳声屏网、公交车、户外宣传场地合作，进行体彩品牌宣传和公益宣传。（五）营销活动计划方案实施。从大乐透、七星彩、排列3、排列5、足彩、北京单场、即开等玩法开展营销活动。</t>
  </si>
  <si>
    <t>体彩市场宣传和推广</t>
  </si>
  <si>
    <t>在执行国家中心、省中心营销活动的基础上，市中心开展自主营销配套活动，对实体店进行销售扶持、专管员考核奖励、实体店宣传包装、对购彩者进行中奖再送礼品、赠票等活动，在全市范围内进行征召宣传，对新建实体店、连锁渠道开拓等进行的形象装修补贴及维护。</t>
  </si>
  <si>
    <t>体彩中心运营经费</t>
  </si>
  <si>
    <t>非编人员工资、津贴、社保、公积金、专管员绩效工资、其他工资福利支出、办公、邮电、差旅、交通、福利、水电物业、公务用车及其他交通费、硬件购置、维护、耗材、业务咨询培训、其他商品和服务等费用。</t>
  </si>
  <si>
    <t>县级体彩发行费</t>
  </si>
  <si>
    <t>县级体育彩票机构年度发行费，完成2023年度我市体育彩票销售工作，从而为群众筹集更多的公益金，为我市公益事业的发展提供坚实的基础。</t>
  </si>
  <si>
    <t>在职人员经费</t>
  </si>
  <si>
    <t>基本工资、津贴、人员社保、住房公积金、绩效工资、其他工资福利支出、对个人和家庭补助等费用。</t>
  </si>
  <si>
    <t>投注终端年度建设数量</t>
  </si>
  <si>
    <t>投注终端建设数量</t>
  </si>
  <si>
    <t>完成彩票销售年度目标</t>
  </si>
  <si>
    <t>亿元</t>
  </si>
  <si>
    <t>项目验收年度合格率</t>
  </si>
  <si>
    <t>项目验收合格率</t>
  </si>
  <si>
    <t>开设、调整、停止彩票游戏前向社会发布公告及时性</t>
  </si>
  <si>
    <t>体彩公益金年度筹集数</t>
  </si>
  <si>
    <t>体彩公益金筹集数</t>
  </si>
  <si>
    <t>万</t>
  </si>
  <si>
    <t>购彩者满意度</t>
  </si>
  <si>
    <t>揭阳市消防救援支队</t>
  </si>
  <si>
    <t>全力保障消防救援队伍防灭火中心工作以及各项业务工作开展，强化多层级的消防业务基础保障能力。开展智能接处警系统软件升级、119接处警灾备系统建设以及网络安全等级保护建设，提高消防装备配备高精尖水平，提升灭火救援工作科技与信息化水平，强化消防工作对社会经济发展的保障支撑能力。完成应急救援基地建设，满足执勤和战勤保障需求，满足全市消防救援队伍、专职消防队伍等应急救援力量的专业培训需要。具体措施如下但不仅限于以下措施：1、按计划抓好信息化系统建设,智能接处警系统软件升级涉及到视频报警、智能语音交互、互联网报警、地图辅助平台以及车辆定位上图等软件开发租赁应用，119接处警灾备系统建设涉及到网络线路租赁，119固定以及移动分机采购等服务建设，网络安全等级保护建设需要建设防火墙、终端高级威胁检测与响应系统、堡垒机、日志审计、入侵检测等软硬件系统建设。2、拟完成应急装备物资储备，推动装备建设。3、建设消防站执勤用房、战勤保障用房完成应急救援基地建设。</t>
  </si>
  <si>
    <t>揭阳市消防应急救援训练基地及空港经济区特勤大队建设项目</t>
  </si>
  <si>
    <t>根据基地完成部分结算定案书，2024年还需支付原施工单位工程款700万元以及2022年未支付部分尾款376.13万元，根据新修订的《可行性研究报告》和概算书对项目进行增资调概</t>
  </si>
  <si>
    <t>揭阳消防支队智能接处警升级改造项目</t>
  </si>
  <si>
    <t>开展智能接处警系统软件升级、119接处警灾备系统建设以及网络安全等级保护建设，其中智能接处警系统软件升级涉及到视频报警、智能语音交互、互联网报警、地图辅助平台以及车辆定位上图等软件开发租赁应用，119接处警灾备系统建设涉及到网络线路租赁，119固定以及移动分机采购等服务建设，网络安全等级保护建设需要建设防火墙、终端高级威胁检测与响应系统、堡垒机、日志审计、入侵检测等软硬件系统建设。</t>
  </si>
  <si>
    <t>装备建设经费</t>
  </si>
  <si>
    <t>结合《广东省消防救援总队贯彻落实&lt;消防救援队伍应急装备物资保障体系建设纲要&gt;的实施方案》，2023年拟完成石油化工灭火作战、高层建筑灭火作战、地震救援、水域救援、山岳救援、森林火灾作战、现场指挥部保障应急装备物资储备。</t>
  </si>
  <si>
    <t>车辆购置经费</t>
  </si>
  <si>
    <t>1、根据市政府常务会会议纪要，2022年预算登高平台消防车购置费30%预付款300万元,现需申请尾款约700万元。（2023年已中标，5月份签订合同，目前预付款资金还未拨付，预计2024年车辆到位需完成支付830万元）。
2、根据《广东省消防救援总队贯彻落实&lt;消防救援队伍应急装备物资保障体系建设纲要&gt;的实施方案》及总队2021年《关于采购消防装备的批复》，2021年举高喷射消防车购置费，现需申请尾款约350万元。</t>
  </si>
  <si>
    <t>维持机关日常运转经费</t>
  </si>
  <si>
    <t>2024年维持机关日常运转经费预算开支包括车辆保险及维修、信息网络维护、物业管理费、食堂承包费用、国家队人员招录工作费用、训练费、特勤站补助费用，合计申请经费拨款180.61万元，非税拨款9.6万元。(按照246人*12月*650元=191.88万元)</t>
  </si>
  <si>
    <t>专职消防员人员经费</t>
  </si>
  <si>
    <t>专职消防员工资按照39*7.8（事业单位职工平均收入水平）=304.2万元</t>
  </si>
  <si>
    <t>国家队指战员人员经费</t>
  </si>
  <si>
    <t>按照十月份实有人数246，基础绩效奖95.89万元、住房公积金7.40万元、住房改革补贴12.55万元，合计115.84，综合考虑人员晋升等因素，预增3%，需115.84*12*1.03=1431.78万元。</t>
  </si>
  <si>
    <t>按照2023年度平均人数226，每人年度绩效考核奖金2.3万元测算，需2.3*226=519.8万元。</t>
  </si>
  <si>
    <t>合同制消防员办公经费</t>
  </si>
  <si>
    <t>2024年机关合同制消防员39人，参照政府雇员办公费用1800元/人/年的标准，则需经费39人×1800元/人/年×1年=7.02万元。</t>
  </si>
  <si>
    <t>消防宣传费</t>
  </si>
  <si>
    <t>结合2023年工作情况编报预算。消防宣传费主要用于开展消防宣传的资料印刷费，广告宣传费。</t>
  </si>
  <si>
    <t>装备器材或车辆采购到位前，组织开展质量、效能测试，保证购置的装备器材或车辆达到规定的技术参数要求。</t>
  </si>
  <si>
    <t>设备断电持续运行时间</t>
  </si>
  <si>
    <t>配备UPS设备确备在大楼断电情况下，接处警设备能够持续运行2小时</t>
  </si>
  <si>
    <t>投入使用率=50%定吗</t>
  </si>
  <si>
    <t>投入使用率</t>
  </si>
  <si>
    <t>基地项目分为两期工程，在一期工程完成后，在具备基本训练、生活条件的情况下，可先行投入使用</t>
  </si>
  <si>
    <t>储备类别数达标率</t>
  </si>
  <si>
    <t>装备器材采购到位后，整体应急装备物资储备类别数达到《消防救援队伍应急装备物资保障体系建设纲要》基本要求。</t>
  </si>
  <si>
    <t>采购流程合规性</t>
  </si>
  <si>
    <t>严格落实采购要求，落实采购手续，达到采购流程合规性要求。</t>
  </si>
  <si>
    <t>资金投入</t>
  </si>
  <si>
    <t>严格按照预算完成基建项目。</t>
  </si>
  <si>
    <t>火灾死亡人数同比下降比例</t>
  </si>
  <si>
    <t>反映购置消防车对火灾扑救能力提高</t>
  </si>
  <si>
    <t>&gt;=5</t>
  </si>
  <si>
    <t>可持续性指标</t>
  </si>
  <si>
    <t>车辆使用年限</t>
  </si>
  <si>
    <t>反映消防车使用年限</t>
  </si>
  <si>
    <t>群众对消防宣传工作满意度</t>
  </si>
  <si>
    <r>
      <t>&gt;</t>
    </r>
    <r>
      <rPr>
        <sz val="12"/>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</si>
</sst>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0_);\(0.00\)"/>
  </numFmts>
  <fonts count="103">
    <font>
      <sz val="12"/>
      <name val="宋体"/>
      <family val="0"/>
    </font>
    <font>
      <sz val="11"/>
      <name val="宋体"/>
      <family val="0"/>
    </font>
    <font>
      <sz val="11"/>
      <color indexed="8"/>
      <name val="微软雅黑"/>
      <family val="2"/>
    </font>
    <font>
      <sz val="10"/>
      <name val="Arial"/>
      <family val="2"/>
    </font>
    <font>
      <sz val="12"/>
      <color indexed="8"/>
      <name val="黑体"/>
      <family val="0"/>
    </font>
    <font>
      <sz val="20"/>
      <color indexed="8"/>
      <name val="方正小标宋简体"/>
      <family val="4"/>
    </font>
    <font>
      <b/>
      <sz val="12"/>
      <color indexed="8"/>
      <name val="宋体"/>
      <family val="0"/>
    </font>
    <font>
      <sz val="12"/>
      <color indexed="8"/>
      <name val="宋体"/>
      <family val="0"/>
    </font>
    <font>
      <b/>
      <sz val="12"/>
      <name val="宋体"/>
      <family val="0"/>
    </font>
    <font>
      <sz val="11"/>
      <name val="微软雅黑"/>
      <family val="2"/>
    </font>
    <font>
      <sz val="11"/>
      <color indexed="8"/>
      <name val="楷体"/>
      <family val="3"/>
    </font>
    <font>
      <sz val="11"/>
      <color indexed="8"/>
      <name val="宋体"/>
      <family val="0"/>
    </font>
    <font>
      <sz val="12"/>
      <name val="Arial"/>
      <family val="2"/>
    </font>
    <font>
      <sz val="12"/>
      <color indexed="8"/>
      <name val="微软雅黑"/>
      <family val="2"/>
    </font>
    <font>
      <sz val="12"/>
      <name val="SimSun"/>
      <family val="0"/>
    </font>
    <font>
      <b/>
      <sz val="11"/>
      <name val="微软雅黑"/>
      <family val="2"/>
    </font>
    <font>
      <sz val="10"/>
      <name val="宋体"/>
      <family val="0"/>
    </font>
    <font>
      <sz val="11"/>
      <color indexed="57"/>
      <name val="微软雅黑"/>
      <family val="2"/>
    </font>
    <font>
      <sz val="12"/>
      <name val="仿宋_GB2312"/>
      <family val="3"/>
    </font>
    <font>
      <sz val="9"/>
      <name val="宋体"/>
      <family val="0"/>
    </font>
    <font>
      <sz val="16"/>
      <name val="宋体"/>
      <family val="0"/>
    </font>
    <font>
      <sz val="10"/>
      <color indexed="8"/>
      <name val="宋体"/>
      <family val="0"/>
    </font>
    <font>
      <sz val="12"/>
      <name val="黑体"/>
      <family val="0"/>
    </font>
    <font>
      <sz val="20"/>
      <name val="方正小标宋简体"/>
      <family val="4"/>
    </font>
    <font>
      <sz val="11"/>
      <name val="楷体"/>
      <family val="3"/>
    </font>
    <font>
      <b/>
      <sz val="16"/>
      <color indexed="8"/>
      <name val="宋体"/>
      <family val="0"/>
    </font>
    <font>
      <b/>
      <sz val="11"/>
      <color indexed="8"/>
      <name val="宋体"/>
      <family val="0"/>
    </font>
    <font>
      <b/>
      <sz val="11"/>
      <name val="宋体"/>
      <family val="0"/>
    </font>
    <font>
      <sz val="9"/>
      <name val="新宋体"/>
      <family val="3"/>
    </font>
    <font>
      <sz val="9"/>
      <name val="Arial"/>
      <family val="2"/>
    </font>
    <font>
      <sz val="11"/>
      <color indexed="10"/>
      <name val="微软雅黑"/>
      <family val="2"/>
    </font>
    <font>
      <sz val="9"/>
      <name val="微软雅黑"/>
      <family val="2"/>
    </font>
    <font>
      <sz val="12"/>
      <color indexed="10"/>
      <name val="宋体"/>
      <family val="0"/>
    </font>
    <font>
      <sz val="10"/>
      <name val="微软雅黑"/>
      <family val="2"/>
    </font>
    <font>
      <sz val="12"/>
      <name val="华文中宋"/>
      <family val="0"/>
    </font>
    <font>
      <b/>
      <sz val="12"/>
      <color indexed="8"/>
      <name val="Microsoft YaHei"/>
      <family val="2"/>
    </font>
    <font>
      <sz val="11"/>
      <color indexed="8"/>
      <name val="Microsoft YaHei"/>
      <family val="2"/>
    </font>
    <font>
      <sz val="16"/>
      <color indexed="8"/>
      <name val="Microsoft YaHei"/>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sz val="11"/>
      <color theme="1"/>
      <name val="微软雅黑"/>
      <family val="2"/>
    </font>
    <font>
      <sz val="12"/>
      <color rgb="FF000000"/>
      <name val="微软雅黑"/>
      <family val="2"/>
    </font>
    <font>
      <sz val="20"/>
      <color theme="1"/>
      <name val="方正小标宋简体"/>
      <family val="4"/>
    </font>
    <font>
      <sz val="12"/>
      <color rgb="FF000000"/>
      <name val="宋体"/>
      <family val="0"/>
    </font>
    <font>
      <b/>
      <sz val="12"/>
      <color rgb="FF000000"/>
      <name val="宋体"/>
      <family val="0"/>
    </font>
    <font>
      <b/>
      <sz val="12"/>
      <name val="Calibri"/>
      <family val="0"/>
    </font>
    <font>
      <b/>
      <sz val="12"/>
      <color theme="1"/>
      <name val="Calibri"/>
      <family val="0"/>
    </font>
    <font>
      <sz val="10"/>
      <name val="Calibri"/>
      <family val="0"/>
    </font>
    <font>
      <sz val="11"/>
      <color theme="1"/>
      <name val="楷体"/>
      <family val="3"/>
    </font>
    <font>
      <sz val="11"/>
      <color theme="9"/>
      <name val="微软雅黑"/>
      <family val="2"/>
    </font>
    <font>
      <sz val="11"/>
      <color rgb="FF000000"/>
      <name val="宋体"/>
      <family val="0"/>
    </font>
    <font>
      <sz val="10"/>
      <color theme="1"/>
      <name val="Calibri"/>
      <family val="0"/>
    </font>
    <font>
      <sz val="9"/>
      <name val="Calibri"/>
      <family val="0"/>
    </font>
    <font>
      <sz val="11"/>
      <color rgb="FFFF0000"/>
      <name val="微软雅黑"/>
      <family val="2"/>
    </font>
    <font>
      <sz val="12"/>
      <color rgb="FFFF0000"/>
      <name val="宋体"/>
      <family val="0"/>
    </font>
    <font>
      <sz val="16"/>
      <name val="Calibri"/>
      <family val="0"/>
    </font>
    <font>
      <b/>
      <sz val="12"/>
      <color rgb="FF000000"/>
      <name val="Microsoft YaHei"/>
      <family val="2"/>
    </font>
    <font>
      <sz val="11"/>
      <color rgb="FF000000"/>
      <name val="Microsoft YaHei"/>
      <family val="2"/>
    </font>
    <font>
      <sz val="16"/>
      <color rgb="FF000000"/>
      <name val="Microsoft YaHei"/>
      <family val="2"/>
    </font>
    <font>
      <b/>
      <sz val="11"/>
      <name val="Calibri"/>
      <family val="0"/>
    </font>
    <font>
      <sz val="12"/>
      <color indexed="8"/>
      <name val="Calibri"/>
      <family val="0"/>
    </font>
    <font>
      <sz val="12"/>
      <color theme="1"/>
      <name val="宋体"/>
      <family val="0"/>
    </font>
    <font>
      <sz val="12"/>
      <color rgb="FF000000"/>
      <name val="Calibri"/>
      <family val="0"/>
    </font>
    <font>
      <sz val="11"/>
      <color rgb="FF000000"/>
      <name val="微软雅黑"/>
      <family val="2"/>
    </font>
    <font>
      <sz val="12"/>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thin">
        <color rgb="FF000000"/>
      </right>
      <top style="thin"/>
      <bottom style="thin"/>
    </border>
    <border>
      <left/>
      <right style="thin">
        <color rgb="FF000000"/>
      </right>
      <top style="thin"/>
      <bottom style="thin"/>
    </border>
    <border>
      <left/>
      <right style="thin"/>
      <top/>
      <bottom style="thin"/>
    </border>
    <border>
      <left>
        <color indexed="63"/>
      </left>
      <right style="thin">
        <color rgb="FF000000"/>
      </right>
      <top style="thin"/>
      <bottom style="thin"/>
    </border>
    <border>
      <left style="thin">
        <color indexed="8"/>
      </left>
      <right style="thin">
        <color indexed="8"/>
      </right>
      <top>
        <color indexed="63"/>
      </top>
      <bottom>
        <color indexed="63"/>
      </bottom>
    </border>
    <border>
      <left style="thin">
        <color indexed="8"/>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right style="thin"/>
      <top style="thin"/>
      <bottom/>
    </border>
    <border>
      <left/>
      <right style="thin"/>
      <top/>
      <bottom/>
    </border>
    <border>
      <left style="thin"/>
      <right/>
      <top/>
      <bottom/>
    </border>
    <border>
      <left style="thin"/>
      <right>
        <color indexed="63"/>
      </right>
      <top style="thin"/>
      <bottom/>
    </border>
    <border>
      <left>
        <color indexed="63"/>
      </left>
      <right>
        <color indexed="63"/>
      </right>
      <top style="thin"/>
      <bottom/>
    </border>
    <border>
      <left>
        <color indexed="63"/>
      </left>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6" fillId="4" borderId="0" applyNumberFormat="0" applyBorder="0" applyAlignment="0" applyProtection="0"/>
    <xf numFmtId="0" fontId="58" fillId="5" borderId="0" applyNumberFormat="0" applyBorder="0" applyAlignment="0" applyProtection="0"/>
    <xf numFmtId="43" fontId="0" fillId="0" borderId="0" applyFont="0" applyFill="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7" borderId="2" applyNumberFormat="0" applyFont="0" applyAlignment="0" applyProtection="0"/>
    <xf numFmtId="0" fontId="59" fillId="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3" applyNumberFormat="0" applyFill="0" applyAlignment="0" applyProtection="0"/>
    <xf numFmtId="0" fontId="68" fillId="0" borderId="3" applyNumberFormat="0" applyFill="0" applyAlignment="0" applyProtection="0"/>
    <xf numFmtId="0" fontId="59" fillId="9" borderId="0" applyNumberFormat="0" applyBorder="0" applyAlignment="0" applyProtection="0"/>
    <xf numFmtId="0" fontId="63" fillId="0" borderId="4" applyNumberFormat="0" applyFill="0" applyAlignment="0" applyProtection="0"/>
    <xf numFmtId="0" fontId="59" fillId="10" borderId="0" applyNumberFormat="0" applyBorder="0" applyAlignment="0" applyProtection="0"/>
    <xf numFmtId="0" fontId="69" fillId="11" borderId="5" applyNumberFormat="0" applyAlignment="0" applyProtection="0"/>
    <xf numFmtId="0" fontId="70" fillId="11" borderId="1" applyNumberFormat="0" applyAlignment="0" applyProtection="0"/>
    <xf numFmtId="0" fontId="71" fillId="12" borderId="6" applyNumberFormat="0" applyAlignment="0" applyProtection="0"/>
    <xf numFmtId="0" fontId="56" fillId="13" borderId="0" applyNumberFormat="0" applyBorder="0" applyAlignment="0" applyProtection="0"/>
    <xf numFmtId="0" fontId="59" fillId="14" borderId="0" applyNumberFormat="0" applyBorder="0" applyAlignment="0" applyProtection="0"/>
    <xf numFmtId="0" fontId="72" fillId="0" borderId="7" applyNumberFormat="0" applyFill="0" applyAlignment="0" applyProtection="0"/>
    <xf numFmtId="0" fontId="73" fillId="0" borderId="8" applyNumberFormat="0" applyFill="0" applyAlignment="0" applyProtection="0"/>
    <xf numFmtId="0" fontId="74" fillId="15" borderId="0" applyNumberFormat="0" applyBorder="0" applyAlignment="0" applyProtection="0"/>
    <xf numFmtId="0" fontId="75" fillId="16" borderId="0" applyNumberFormat="0" applyBorder="0" applyAlignment="0" applyProtection="0"/>
    <xf numFmtId="0" fontId="56" fillId="17" borderId="0" applyNumberFormat="0" applyBorder="0" applyAlignment="0" applyProtection="0"/>
    <xf numFmtId="0" fontId="59"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9" fillId="27" borderId="0" applyNumberFormat="0" applyBorder="0" applyAlignment="0" applyProtection="0"/>
    <xf numFmtId="0" fontId="56"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6" fillId="31" borderId="0" applyNumberFormat="0" applyBorder="0" applyAlignment="0" applyProtection="0"/>
    <xf numFmtId="0" fontId="59" fillId="32" borderId="0" applyNumberFormat="0" applyBorder="0" applyAlignment="0" applyProtection="0"/>
    <xf numFmtId="0" fontId="3" fillId="0" borderId="0">
      <alignment/>
      <protection/>
    </xf>
    <xf numFmtId="0" fontId="19" fillId="0" borderId="0">
      <alignment/>
      <protection/>
    </xf>
  </cellStyleXfs>
  <cellXfs count="502">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176" fontId="2" fillId="0" borderId="0" xfId="0" applyNumberFormat="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176" fontId="3" fillId="0" borderId="0" xfId="0" applyNumberFormat="1" applyFont="1" applyFill="1" applyBorder="1" applyAlignment="1">
      <alignment vertical="center"/>
    </xf>
    <xf numFmtId="0" fontId="7"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9" xfId="63" applyNumberFormat="1" applyFont="1" applyFill="1" applyBorder="1" applyAlignment="1">
      <alignment horizontal="center" vertical="center" wrapText="1"/>
      <protection/>
    </xf>
    <xf numFmtId="49" fontId="0" fillId="0" borderId="10" xfId="63" applyNumberFormat="1" applyFont="1" applyFill="1" applyBorder="1" applyAlignment="1">
      <alignment horizontal="center" vertical="center" wrapText="1"/>
      <protection/>
    </xf>
    <xf numFmtId="49" fontId="0" fillId="0" borderId="11" xfId="63" applyNumberFormat="1" applyFont="1" applyFill="1" applyBorder="1" applyAlignment="1">
      <alignment horizontal="center" vertical="center" wrapText="1"/>
      <protection/>
    </xf>
    <xf numFmtId="49" fontId="0" fillId="0" borderId="12" xfId="63" applyNumberFormat="1" applyFont="1" applyFill="1" applyBorder="1" applyAlignment="1">
      <alignment horizontal="center" vertical="center" wrapText="1"/>
      <protection/>
    </xf>
    <xf numFmtId="49" fontId="0" fillId="0" borderId="9" xfId="63" applyNumberFormat="1" applyFont="1" applyFill="1" applyBorder="1" applyAlignment="1">
      <alignment horizontal="center" vertical="center"/>
      <protection/>
    </xf>
    <xf numFmtId="176" fontId="0" fillId="0" borderId="9" xfId="63" applyNumberFormat="1" applyFont="1" applyFill="1" applyBorder="1" applyAlignment="1">
      <alignment horizontal="center" vertical="center"/>
      <protection/>
    </xf>
    <xf numFmtId="49" fontId="1" fillId="0" borderId="13" xfId="0" applyNumberFormat="1" applyFont="1" applyFill="1" applyBorder="1" applyAlignment="1">
      <alignment horizontal="center" vertical="center" wrapText="1"/>
    </xf>
    <xf numFmtId="49" fontId="76" fillId="0" borderId="9" xfId="0" applyNumberFormat="1" applyFont="1" applyFill="1" applyBorder="1" applyAlignment="1">
      <alignment horizontal="center" vertical="center" wrapText="1"/>
    </xf>
    <xf numFmtId="49" fontId="77" fillId="0" borderId="9" xfId="0" applyNumberFormat="1" applyFont="1" applyFill="1" applyBorder="1" applyAlignment="1">
      <alignment horizontal="center" vertical="center" wrapText="1"/>
    </xf>
    <xf numFmtId="0" fontId="77" fillId="0" borderId="9" xfId="0" applyNumberFormat="1" applyFont="1" applyFill="1" applyBorder="1" applyAlignment="1">
      <alignment horizontal="center" vertical="center" wrapText="1"/>
    </xf>
    <xf numFmtId="0" fontId="78" fillId="0" borderId="9" xfId="0"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9" fillId="0" borderId="9" xfId="0" applyFont="1" applyFill="1" applyBorder="1" applyAlignment="1">
      <alignment vertical="center" wrapText="1"/>
    </xf>
    <xf numFmtId="49" fontId="1" fillId="0" borderId="15"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0" fillId="0" borderId="16" xfId="0" applyFont="1" applyFill="1" applyBorder="1" applyAlignment="1">
      <alignment horizontal="left" vertical="top" wrapText="1"/>
    </xf>
    <xf numFmtId="0" fontId="7" fillId="0" borderId="11" xfId="0" applyFont="1" applyFill="1" applyBorder="1" applyAlignment="1">
      <alignment horizontal="center" vertical="center"/>
    </xf>
    <xf numFmtId="49" fontId="0" fillId="0" borderId="10" xfId="63" applyNumberFormat="1" applyFont="1" applyFill="1" applyBorder="1" applyAlignment="1">
      <alignment horizontal="left" vertical="center" wrapText="1"/>
      <protection/>
    </xf>
    <xf numFmtId="49" fontId="0" fillId="0" borderId="11" xfId="63" applyNumberFormat="1" applyFont="1" applyFill="1" applyBorder="1" applyAlignment="1">
      <alignment horizontal="left" vertical="center" wrapText="1"/>
      <protection/>
    </xf>
    <xf numFmtId="49" fontId="0" fillId="0" borderId="12" xfId="63" applyNumberFormat="1" applyFont="1" applyFill="1" applyBorder="1" applyAlignment="1">
      <alignment horizontal="left" vertical="center" wrapText="1"/>
      <protection/>
    </xf>
    <xf numFmtId="0" fontId="0" fillId="0" borderId="9" xfId="63" applyNumberFormat="1" applyFont="1" applyFill="1" applyBorder="1" applyAlignment="1">
      <alignment horizontal="center" vertical="center"/>
      <protection/>
    </xf>
    <xf numFmtId="0" fontId="0" fillId="0" borderId="9" xfId="0" applyNumberFormat="1" applyFont="1" applyFill="1" applyBorder="1" applyAlignment="1">
      <alignment horizontal="center" vertical="center" wrapText="1"/>
    </xf>
    <xf numFmtId="0" fontId="10" fillId="0" borderId="0" xfId="0" applyFont="1" applyFill="1" applyAlignment="1">
      <alignment horizontal="left" vertical="top" wrapText="1"/>
    </xf>
    <xf numFmtId="0" fontId="11" fillId="0" borderId="0" xfId="0" applyFont="1" applyFill="1" applyAlignment="1">
      <alignment horizontal="left" vertical="top" wrapText="1"/>
    </xf>
    <xf numFmtId="0" fontId="2"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6" fillId="0" borderId="2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0" fillId="0" borderId="17" xfId="63" applyNumberFormat="1" applyFont="1" applyFill="1" applyBorder="1" applyAlignment="1">
      <alignment horizontal="left" vertical="center" wrapText="1"/>
      <protection/>
    </xf>
    <xf numFmtId="49" fontId="0" fillId="0" borderId="18" xfId="63" applyNumberFormat="1" applyFont="1" applyFill="1" applyBorder="1" applyAlignment="1">
      <alignment horizontal="left" vertical="center" wrapText="1"/>
      <protection/>
    </xf>
    <xf numFmtId="49" fontId="0" fillId="0" borderId="19" xfId="63" applyNumberFormat="1" applyFont="1" applyFill="1" applyBorder="1" applyAlignment="1">
      <alignment horizontal="left" vertical="center" wrapText="1"/>
      <protection/>
    </xf>
    <xf numFmtId="177" fontId="0" fillId="0" borderId="9" xfId="63" applyNumberFormat="1" applyFont="1" applyFill="1" applyBorder="1" applyAlignment="1">
      <alignment horizontal="center" vertical="center"/>
      <protection/>
    </xf>
    <xf numFmtId="49" fontId="0" fillId="0" borderId="17" xfId="63" applyNumberFormat="1" applyFont="1" applyFill="1" applyBorder="1" applyAlignment="1">
      <alignment horizontal="center" vertical="center" wrapText="1"/>
      <protection/>
    </xf>
    <xf numFmtId="49" fontId="0" fillId="0" borderId="18" xfId="63" applyNumberFormat="1" applyFont="1" applyFill="1" applyBorder="1" applyAlignment="1">
      <alignment horizontal="center" vertical="center" wrapText="1"/>
      <protection/>
    </xf>
    <xf numFmtId="49" fontId="0" fillId="0" borderId="19" xfId="63" applyNumberFormat="1" applyFont="1" applyFill="1" applyBorder="1" applyAlignment="1">
      <alignment horizontal="center" vertical="center" wrapText="1"/>
      <protection/>
    </xf>
    <xf numFmtId="49" fontId="0" fillId="0" borderId="20"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0" fontId="79" fillId="0" borderId="0" xfId="0" applyFont="1" applyFill="1" applyBorder="1" applyAlignment="1">
      <alignment vertical="center"/>
    </xf>
    <xf numFmtId="57" fontId="0" fillId="0" borderId="9"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78" fillId="0" borderId="0" xfId="0" applyFont="1" applyFill="1" applyBorder="1" applyAlignment="1">
      <alignment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56" fillId="0" borderId="0" xfId="0" applyFont="1" applyFill="1" applyBorder="1" applyAlignment="1">
      <alignment vertical="center"/>
    </xf>
    <xf numFmtId="0" fontId="80" fillId="0" borderId="0" xfId="0" applyFont="1" applyFill="1" applyBorder="1" applyAlignment="1">
      <alignment horizontal="center" vertical="center"/>
    </xf>
    <xf numFmtId="0" fontId="6" fillId="0" borderId="23" xfId="0" applyFont="1" applyFill="1" applyBorder="1" applyAlignment="1">
      <alignment horizontal="center" vertical="center" wrapText="1"/>
    </xf>
    <xf numFmtId="0" fontId="81" fillId="0" borderId="24" xfId="0" applyFont="1" applyFill="1" applyBorder="1" applyAlignment="1">
      <alignment horizontal="center" vertical="center"/>
    </xf>
    <xf numFmtId="0" fontId="82" fillId="0" borderId="24" xfId="0" applyFont="1" applyFill="1" applyBorder="1" applyAlignment="1">
      <alignment horizontal="center" vertical="center" wrapText="1"/>
    </xf>
    <xf numFmtId="0" fontId="81" fillId="0" borderId="25" xfId="0" applyFont="1" applyFill="1" applyBorder="1" applyAlignment="1">
      <alignment horizontal="center" vertical="center"/>
    </xf>
    <xf numFmtId="0" fontId="6"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49" fontId="83" fillId="0" borderId="26" xfId="0" applyNumberFormat="1" applyFont="1" applyFill="1" applyBorder="1" applyAlignment="1">
      <alignment horizontal="center" vertical="center" wrapText="1"/>
    </xf>
    <xf numFmtId="0" fontId="77" fillId="0" borderId="9" xfId="0" applyFont="1" applyFill="1" applyBorder="1" applyAlignment="1">
      <alignment horizontal="left" vertical="center" wrapText="1"/>
    </xf>
    <xf numFmtId="0" fontId="77" fillId="0" borderId="27" xfId="0" applyFont="1" applyFill="1" applyBorder="1" applyAlignment="1">
      <alignment horizontal="left" vertical="center" wrapText="1"/>
    </xf>
    <xf numFmtId="0" fontId="84" fillId="0" borderId="26" xfId="0" applyFont="1" applyFill="1" applyBorder="1" applyAlignment="1">
      <alignment horizontal="center" vertical="center" wrapText="1"/>
    </xf>
    <xf numFmtId="0" fontId="83" fillId="0" borderId="9" xfId="0" applyFont="1" applyFill="1" applyBorder="1" applyAlignment="1">
      <alignment horizontal="center" vertical="center" wrapText="1"/>
    </xf>
    <xf numFmtId="0" fontId="83" fillId="0" borderId="27" xfId="0" applyFont="1" applyFill="1" applyBorder="1" applyAlignment="1">
      <alignment horizontal="center" vertical="center" wrapText="1"/>
    </xf>
    <xf numFmtId="49" fontId="77" fillId="0" borderId="9" xfId="63" applyNumberFormat="1" applyFont="1" applyFill="1" applyBorder="1" applyAlignment="1">
      <alignment horizontal="center" vertical="center" wrapText="1"/>
      <protection/>
    </xf>
    <xf numFmtId="49" fontId="77" fillId="0" borderId="9" xfId="63" applyNumberFormat="1" applyFont="1" applyFill="1" applyBorder="1" applyAlignment="1">
      <alignment horizontal="center" vertical="center" wrapText="1"/>
      <protection/>
    </xf>
    <xf numFmtId="0" fontId="77" fillId="0" borderId="27" xfId="63" applyNumberFormat="1" applyFont="1" applyFill="1" applyBorder="1" applyAlignment="1">
      <alignment horizontal="center" vertical="center"/>
      <protection/>
    </xf>
    <xf numFmtId="0" fontId="83" fillId="0" borderId="26" xfId="0" applyFont="1" applyFill="1" applyBorder="1" applyAlignment="1">
      <alignment horizontal="center" vertical="center" wrapText="1"/>
    </xf>
    <xf numFmtId="49" fontId="77" fillId="0" borderId="9" xfId="63" applyNumberFormat="1" applyFont="1" applyFill="1" applyBorder="1" applyAlignment="1">
      <alignment horizontal="left" vertical="center" wrapText="1"/>
      <protection/>
    </xf>
    <xf numFmtId="0" fontId="84" fillId="0" borderId="26" xfId="0" applyFont="1" applyFill="1" applyBorder="1" applyAlignment="1">
      <alignment horizontal="center" vertical="center" wrapText="1"/>
    </xf>
    <xf numFmtId="49" fontId="77" fillId="0" borderId="27" xfId="63" applyNumberFormat="1" applyFont="1" applyFill="1" applyBorder="1" applyAlignment="1">
      <alignment horizontal="center" vertical="center"/>
      <protection/>
    </xf>
    <xf numFmtId="49" fontId="83" fillId="0" borderId="9" xfId="0" applyNumberFormat="1" applyFont="1" applyFill="1" applyBorder="1" applyAlignment="1">
      <alignment horizontal="center" vertical="center" wrapText="1"/>
    </xf>
    <xf numFmtId="49" fontId="83" fillId="0" borderId="27" xfId="0" applyNumberFormat="1" applyFont="1" applyFill="1" applyBorder="1" applyAlignment="1">
      <alignment horizontal="center" vertical="center" wrapText="1"/>
    </xf>
    <xf numFmtId="0" fontId="83" fillId="0" borderId="26" xfId="0" applyFont="1" applyFill="1" applyBorder="1" applyAlignment="1">
      <alignment horizontal="center" vertical="center" wrapText="1"/>
    </xf>
    <xf numFmtId="49" fontId="76" fillId="0" borderId="26" xfId="0" applyNumberFormat="1" applyFont="1" applyFill="1" applyBorder="1" applyAlignment="1">
      <alignment horizontal="center" vertical="center" wrapText="1"/>
    </xf>
    <xf numFmtId="49" fontId="77" fillId="0" borderId="27" xfId="0" applyNumberFormat="1" applyFont="1" applyFill="1" applyBorder="1" applyAlignment="1">
      <alignment horizontal="center" vertical="center" wrapText="1"/>
    </xf>
    <xf numFmtId="0" fontId="78" fillId="0" borderId="9" xfId="0" applyFont="1" applyFill="1" applyBorder="1" applyAlignment="1">
      <alignment vertical="center"/>
    </xf>
    <xf numFmtId="0" fontId="78" fillId="0" borderId="27" xfId="0" applyFont="1" applyFill="1" applyBorder="1" applyAlignment="1">
      <alignment vertical="center"/>
    </xf>
    <xf numFmtId="49" fontId="85" fillId="0" borderId="9" xfId="0" applyNumberFormat="1" applyFont="1" applyFill="1" applyBorder="1" applyAlignment="1">
      <alignment horizontal="center" vertical="center" wrapText="1"/>
    </xf>
    <xf numFmtId="49" fontId="76" fillId="0" borderId="28" xfId="0" applyNumberFormat="1" applyFont="1" applyFill="1" applyBorder="1" applyAlignment="1">
      <alignment horizontal="center" vertical="center" wrapText="1"/>
    </xf>
    <xf numFmtId="49" fontId="76" fillId="0" borderId="29" xfId="0" applyNumberFormat="1" applyFont="1" applyFill="1" applyBorder="1" applyAlignment="1">
      <alignment horizontal="center" vertical="center" wrapText="1"/>
    </xf>
    <xf numFmtId="49" fontId="77" fillId="0" borderId="29" xfId="0" applyNumberFormat="1" applyFont="1" applyFill="1" applyBorder="1" applyAlignment="1">
      <alignment horizontal="center" vertical="center" wrapText="1"/>
    </xf>
    <xf numFmtId="0" fontId="77" fillId="0" borderId="29" xfId="0" applyNumberFormat="1" applyFont="1" applyFill="1" applyBorder="1" applyAlignment="1">
      <alignment horizontal="center" vertical="center" wrapText="1"/>
    </xf>
    <xf numFmtId="49" fontId="77" fillId="0" borderId="30" xfId="0" applyNumberFormat="1" applyFont="1" applyFill="1" applyBorder="1" applyAlignment="1">
      <alignment horizontal="center" vertical="center" wrapText="1"/>
    </xf>
    <xf numFmtId="0" fontId="86" fillId="0" borderId="0" xfId="0" applyFont="1" applyFill="1" applyAlignment="1">
      <alignment horizontal="left" vertical="top" wrapText="1"/>
    </xf>
    <xf numFmtId="0" fontId="86" fillId="0" borderId="31" xfId="0" applyFont="1" applyFill="1" applyBorder="1" applyAlignment="1">
      <alignment horizontal="left" vertical="top" wrapText="1"/>
    </xf>
    <xf numFmtId="0" fontId="56" fillId="0" borderId="0" xfId="0" applyFont="1" applyFill="1" applyAlignment="1">
      <alignment horizontal="left" vertical="top" wrapText="1"/>
    </xf>
    <xf numFmtId="0" fontId="11" fillId="0" borderId="0" xfId="0" applyFont="1" applyFill="1" applyBorder="1" applyAlignment="1">
      <alignment vertical="center"/>
    </xf>
    <xf numFmtId="0" fontId="16"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49" fontId="1" fillId="0" borderId="9" xfId="63" applyNumberFormat="1" applyFont="1" applyFill="1" applyBorder="1" applyAlignment="1">
      <alignment horizontal="center" vertical="center" wrapText="1"/>
      <protection/>
    </xf>
    <xf numFmtId="49" fontId="1" fillId="0" borderId="10" xfId="63" applyNumberFormat="1" applyFont="1" applyFill="1" applyBorder="1" applyAlignment="1">
      <alignment horizontal="justify" vertical="center" wrapText="1"/>
      <protection/>
    </xf>
    <xf numFmtId="49" fontId="1" fillId="0" borderId="11" xfId="63" applyNumberFormat="1" applyFont="1" applyFill="1" applyBorder="1" applyAlignment="1">
      <alignment horizontal="justify" vertical="center" wrapText="1"/>
      <protection/>
    </xf>
    <xf numFmtId="49" fontId="1" fillId="0" borderId="12" xfId="63" applyNumberFormat="1" applyFont="1" applyFill="1" applyBorder="1" applyAlignment="1">
      <alignment horizontal="justify" vertical="center" wrapText="1"/>
      <protection/>
    </xf>
    <xf numFmtId="0" fontId="1" fillId="0" borderId="9" xfId="63" applyNumberFormat="1" applyFont="1" applyFill="1" applyBorder="1" applyAlignment="1">
      <alignment horizontal="center" vertical="center"/>
      <protection/>
    </xf>
    <xf numFmtId="0" fontId="8" fillId="0" borderId="1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12" xfId="0" applyFont="1" applyFill="1" applyBorder="1" applyAlignment="1">
      <alignment horizontal="justify" vertical="center" wrapText="1"/>
    </xf>
    <xf numFmtId="49" fontId="1" fillId="0" borderId="10" xfId="63" applyNumberFormat="1" applyFont="1" applyFill="1" applyBorder="1" applyAlignment="1">
      <alignment horizontal="left" vertical="center" wrapText="1"/>
      <protection/>
    </xf>
    <xf numFmtId="49" fontId="1" fillId="0" borderId="11" xfId="63" applyNumberFormat="1" applyFont="1" applyFill="1" applyBorder="1" applyAlignment="1">
      <alignment horizontal="left" vertical="center" wrapText="1"/>
      <protection/>
    </xf>
    <xf numFmtId="49" fontId="1" fillId="0" borderId="12" xfId="63" applyNumberFormat="1" applyFont="1" applyFill="1" applyBorder="1" applyAlignment="1">
      <alignment horizontal="left" vertical="center" wrapText="1"/>
      <protection/>
    </xf>
    <xf numFmtId="49" fontId="16" fillId="0" borderId="10" xfId="63" applyNumberFormat="1" applyFont="1" applyFill="1" applyBorder="1" applyAlignment="1">
      <alignment horizontal="justify" vertical="center" wrapText="1"/>
      <protection/>
    </xf>
    <xf numFmtId="49" fontId="16" fillId="0" borderId="11" xfId="63" applyNumberFormat="1" applyFont="1" applyFill="1" applyBorder="1" applyAlignment="1">
      <alignment horizontal="justify" vertical="center" wrapText="1"/>
      <protection/>
    </xf>
    <xf numFmtId="49" fontId="16" fillId="0" borderId="12" xfId="63" applyNumberFormat="1" applyFont="1" applyFill="1" applyBorder="1" applyAlignment="1">
      <alignment horizontal="justify" vertical="center" wrapText="1"/>
      <protection/>
    </xf>
    <xf numFmtId="49" fontId="1" fillId="0" borderId="13"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87" fillId="0" borderId="0" xfId="0" applyFont="1" applyFill="1" applyBorder="1" applyAlignment="1">
      <alignment vertical="center"/>
    </xf>
    <xf numFmtId="49" fontId="1" fillId="0" borderId="15" xfId="0" applyNumberFormat="1" applyFont="1" applyFill="1" applyBorder="1" applyAlignment="1">
      <alignment horizontal="center" vertical="center" wrapText="1"/>
    </xf>
    <xf numFmtId="0" fontId="81" fillId="0" borderId="32" xfId="0" applyFont="1" applyFill="1" applyBorder="1" applyAlignment="1">
      <alignment horizontal="center" vertical="center"/>
    </xf>
    <xf numFmtId="0" fontId="0" fillId="0" borderId="9" xfId="0" applyFill="1" applyBorder="1" applyAlignment="1">
      <alignment horizontal="center" vertical="center"/>
    </xf>
    <xf numFmtId="0" fontId="16" fillId="0" borderId="9" xfId="0"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49" fontId="1" fillId="0" borderId="33" xfId="0" applyNumberFormat="1" applyFont="1" applyFill="1" applyBorder="1" applyAlignment="1">
      <alignment horizontal="left" vertical="center" wrapText="1"/>
    </xf>
    <xf numFmtId="49" fontId="1" fillId="0" borderId="33" xfId="0" applyNumberFormat="1" applyFont="1" applyFill="1" applyBorder="1" applyAlignment="1">
      <alignment horizontal="left" vertical="center" wrapText="1"/>
    </xf>
    <xf numFmtId="0" fontId="1" fillId="0" borderId="19" xfId="0" applyFont="1" applyFill="1" applyBorder="1" applyAlignment="1">
      <alignment horizontal="center" vertical="center"/>
    </xf>
    <xf numFmtId="0" fontId="1" fillId="0" borderId="22" xfId="0" applyFont="1" applyFill="1" applyBorder="1" applyAlignment="1">
      <alignment horizontal="left" vertical="center" wrapText="1"/>
    </xf>
    <xf numFmtId="0" fontId="1" fillId="0" borderId="34" xfId="0" applyFont="1" applyFill="1" applyBorder="1" applyAlignment="1">
      <alignment horizontal="center" vertical="center"/>
    </xf>
    <xf numFmtId="0" fontId="6" fillId="0" borderId="14" xfId="0" applyFont="1" applyFill="1" applyBorder="1" applyAlignment="1">
      <alignment horizontal="center" vertical="center" wrapText="1"/>
    </xf>
    <xf numFmtId="49" fontId="1" fillId="0" borderId="22"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35" xfId="0" applyNumberFormat="1"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19" xfId="0" applyFill="1" applyBorder="1" applyAlignment="1">
      <alignment horizontal="left" vertical="center" wrapText="1"/>
    </xf>
    <xf numFmtId="0" fontId="0" fillId="0" borderId="19" xfId="0"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0" fillId="0" borderId="22" xfId="0" applyFill="1" applyBorder="1" applyAlignment="1">
      <alignment horizontal="left" vertical="center" wrapText="1"/>
    </xf>
    <xf numFmtId="0" fontId="0" fillId="0" borderId="34" xfId="0" applyFill="1" applyBorder="1" applyAlignment="1">
      <alignment horizontal="left" vertical="center" wrapText="1"/>
    </xf>
    <xf numFmtId="0" fontId="0" fillId="0" borderId="34" xfId="0" applyFill="1" applyBorder="1" applyAlignment="1">
      <alignment horizontal="center" vertical="center" wrapText="1"/>
    </xf>
    <xf numFmtId="0" fontId="18" fillId="0" borderId="22" xfId="0" applyFont="1" applyFill="1" applyBorder="1" applyAlignment="1">
      <alignment vertical="center" wrapText="1"/>
    </xf>
    <xf numFmtId="0" fontId="18" fillId="0" borderId="34" xfId="0" applyFont="1" applyFill="1" applyBorder="1" applyAlignment="1">
      <alignment vertical="center" wrapText="1"/>
    </xf>
    <xf numFmtId="0" fontId="18" fillId="0" borderId="34" xfId="0" applyFont="1" applyFill="1" applyBorder="1" applyAlignment="1">
      <alignment horizontal="center" vertical="center" wrapText="1"/>
    </xf>
    <xf numFmtId="49" fontId="1" fillId="0" borderId="10" xfId="63" applyNumberFormat="1" applyFont="1" applyFill="1" applyBorder="1" applyAlignment="1">
      <alignment horizontal="center" vertical="center" wrapText="1"/>
      <protection/>
    </xf>
    <xf numFmtId="49" fontId="1" fillId="0" borderId="11" xfId="63" applyNumberFormat="1" applyFont="1" applyFill="1" applyBorder="1" applyAlignment="1">
      <alignment horizontal="center" vertical="center" wrapText="1"/>
      <protection/>
    </xf>
    <xf numFmtId="49" fontId="1" fillId="0" borderId="12" xfId="63" applyNumberFormat="1" applyFont="1" applyFill="1" applyBorder="1" applyAlignment="1">
      <alignment horizontal="center" vertical="center" wrapText="1"/>
      <protection/>
    </xf>
    <xf numFmtId="0" fontId="6" fillId="0" borderId="15" xfId="0" applyFont="1" applyFill="1" applyBorder="1" applyAlignment="1">
      <alignment horizontal="center" vertical="center" wrapText="1"/>
    </xf>
    <xf numFmtId="0" fontId="10" fillId="0" borderId="0" xfId="0" applyFont="1" applyFill="1" applyAlignment="1">
      <alignment horizontal="left" vertical="center" wrapText="1"/>
    </xf>
    <xf numFmtId="0" fontId="11" fillId="0" borderId="0" xfId="0" applyFont="1" applyFill="1" applyAlignment="1">
      <alignment horizontal="left" vertical="center" wrapText="1"/>
    </xf>
    <xf numFmtId="49" fontId="1" fillId="0" borderId="9" xfId="63" applyNumberFormat="1" applyFont="1" applyFill="1" applyBorder="1" applyAlignment="1">
      <alignment horizontal="left" vertical="center" wrapText="1"/>
      <protection/>
    </xf>
    <xf numFmtId="0" fontId="1" fillId="33" borderId="36" xfId="63" applyFont="1" applyFill="1" applyBorder="1" applyAlignment="1">
      <alignment horizontal="left" vertical="center" wrapText="1"/>
      <protection/>
    </xf>
    <xf numFmtId="49" fontId="76" fillId="0" borderId="37" xfId="63" applyNumberFormat="1" applyFont="1" applyFill="1" applyBorder="1" applyAlignment="1">
      <alignment horizontal="left" vertical="center" wrapText="1"/>
      <protection/>
    </xf>
    <xf numFmtId="49" fontId="76" fillId="0" borderId="11" xfId="63" applyNumberFormat="1" applyFont="1" applyFill="1" applyBorder="1" applyAlignment="1">
      <alignment horizontal="left" vertical="center" wrapText="1"/>
      <protection/>
    </xf>
    <xf numFmtId="49" fontId="76" fillId="0" borderId="12" xfId="63" applyNumberFormat="1" applyFont="1" applyFill="1" applyBorder="1" applyAlignment="1">
      <alignment horizontal="left" vertical="center" wrapText="1"/>
      <protection/>
    </xf>
    <xf numFmtId="0" fontId="1" fillId="33" borderId="9" xfId="63" applyFont="1" applyFill="1" applyBorder="1" applyAlignment="1">
      <alignment horizontal="left" vertical="center" wrapText="1"/>
      <protection/>
    </xf>
    <xf numFmtId="49" fontId="76" fillId="0" borderId="10" xfId="63" applyNumberFormat="1" applyFont="1" applyFill="1" applyBorder="1" applyAlignment="1">
      <alignment horizontal="left" vertical="center" wrapText="1"/>
      <protection/>
    </xf>
    <xf numFmtId="0" fontId="1" fillId="0" borderId="9" xfId="63" applyFont="1" applyBorder="1" applyAlignment="1">
      <alignment horizontal="left" vertical="center" wrapText="1"/>
      <protection/>
    </xf>
    <xf numFmtId="0" fontId="11" fillId="0" borderId="9" xfId="0" applyFont="1" applyFill="1" applyBorder="1" applyAlignment="1">
      <alignment vertical="center"/>
    </xf>
    <xf numFmtId="0" fontId="11" fillId="0" borderId="9" xfId="0" applyFont="1" applyFill="1" applyBorder="1" applyAlignment="1">
      <alignment horizontal="left" vertical="center" wrapText="1"/>
    </xf>
    <xf numFmtId="0" fontId="88" fillId="0" borderId="9" xfId="0" applyFont="1" applyFill="1" applyBorder="1" applyAlignment="1">
      <alignment horizontal="center" vertical="center"/>
    </xf>
    <xf numFmtId="0" fontId="76" fillId="0" borderId="9" xfId="0" applyNumberFormat="1" applyFont="1" applyFill="1" applyBorder="1" applyAlignment="1">
      <alignment horizontal="center" vertical="center" wrapText="1"/>
    </xf>
    <xf numFmtId="0" fontId="88" fillId="0" borderId="0" xfId="0" applyFont="1" applyFill="1" applyAlignment="1">
      <alignment vertical="center" wrapText="1"/>
    </xf>
    <xf numFmtId="0" fontId="81" fillId="0" borderId="10" xfId="0" applyFont="1" applyFill="1" applyBorder="1" applyAlignment="1">
      <alignment horizontal="center" vertical="center"/>
    </xf>
    <xf numFmtId="0" fontId="81" fillId="0" borderId="11" xfId="0" applyFont="1" applyFill="1" applyBorder="1" applyAlignment="1">
      <alignment horizontal="center" vertical="center"/>
    </xf>
    <xf numFmtId="0" fontId="81" fillId="0" borderId="12" xfId="0" applyFont="1" applyFill="1" applyBorder="1" applyAlignment="1">
      <alignment horizontal="center" vertical="center"/>
    </xf>
    <xf numFmtId="0" fontId="82" fillId="0" borderId="9" xfId="0" applyFont="1" applyFill="1" applyBorder="1" applyAlignment="1">
      <alignment horizontal="center" vertical="center" wrapText="1"/>
    </xf>
    <xf numFmtId="0" fontId="76" fillId="0" borderId="9" xfId="0" applyFont="1" applyFill="1" applyBorder="1" applyAlignment="1">
      <alignment horizontal="left" vertical="center" wrapText="1"/>
    </xf>
    <xf numFmtId="0" fontId="84" fillId="0" borderId="13"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83" fillId="0" borderId="12" xfId="0" applyFont="1" applyFill="1" applyBorder="1" applyAlignment="1">
      <alignment horizontal="center" vertical="center" wrapText="1"/>
    </xf>
    <xf numFmtId="0" fontId="84" fillId="0" borderId="14" xfId="0" applyFont="1" applyFill="1" applyBorder="1" applyAlignment="1">
      <alignment horizontal="center" vertical="center" wrapText="1"/>
    </xf>
    <xf numFmtId="49" fontId="85" fillId="0" borderId="10" xfId="63" applyNumberFormat="1" applyFont="1" applyFill="1" applyBorder="1" applyAlignment="1">
      <alignment horizontal="left" vertical="center" wrapText="1"/>
      <protection/>
    </xf>
    <xf numFmtId="49" fontId="85" fillId="0" borderId="11" xfId="63" applyNumberFormat="1" applyFont="1" applyFill="1" applyBorder="1" applyAlignment="1">
      <alignment horizontal="left" vertical="center" wrapText="1"/>
      <protection/>
    </xf>
    <xf numFmtId="49" fontId="85" fillId="0" borderId="12" xfId="63" applyNumberFormat="1" applyFont="1" applyFill="1" applyBorder="1" applyAlignment="1">
      <alignment horizontal="left" vertical="center" wrapText="1"/>
      <protection/>
    </xf>
    <xf numFmtId="0" fontId="77" fillId="0" borderId="9" xfId="63" applyNumberFormat="1" applyFont="1" applyFill="1" applyBorder="1" applyAlignment="1">
      <alignment horizontal="center" vertical="center"/>
      <protection/>
    </xf>
    <xf numFmtId="0" fontId="84" fillId="0" borderId="13" xfId="0" applyFont="1" applyFill="1" applyBorder="1" applyAlignment="1">
      <alignment horizontal="center" vertical="center" wrapText="1"/>
    </xf>
    <xf numFmtId="0" fontId="84" fillId="0" borderId="14" xfId="0" applyFont="1" applyFill="1" applyBorder="1" applyAlignment="1">
      <alignment horizontal="center" vertical="center" wrapText="1"/>
    </xf>
    <xf numFmtId="49" fontId="85" fillId="0" borderId="10" xfId="63" applyNumberFormat="1" applyFont="1" applyFill="1" applyBorder="1" applyAlignment="1">
      <alignment horizontal="left" vertical="center" wrapText="1"/>
      <protection/>
    </xf>
    <xf numFmtId="49" fontId="85" fillId="0" borderId="11" xfId="63" applyNumberFormat="1" applyFont="1" applyFill="1" applyBorder="1" applyAlignment="1">
      <alignment horizontal="left" vertical="center" wrapText="1"/>
      <protection/>
    </xf>
    <xf numFmtId="49" fontId="85" fillId="0" borderId="12" xfId="63" applyNumberFormat="1" applyFont="1" applyFill="1" applyBorder="1" applyAlignment="1">
      <alignment horizontal="left" vertical="center" wrapText="1"/>
      <protection/>
    </xf>
    <xf numFmtId="0" fontId="77" fillId="0" borderId="9" xfId="63" applyNumberFormat="1" applyFont="1" applyFill="1" applyBorder="1" applyAlignment="1">
      <alignment horizontal="center" vertical="center" wrapText="1"/>
      <protection/>
    </xf>
    <xf numFmtId="49" fontId="76" fillId="0" borderId="13" xfId="0" applyNumberFormat="1" applyFont="1" applyFill="1" applyBorder="1" applyAlignment="1">
      <alignment horizontal="center" vertical="center" wrapText="1"/>
    </xf>
    <xf numFmtId="0" fontId="85" fillId="0" borderId="9" xfId="0" applyNumberFormat="1" applyFont="1" applyFill="1" applyBorder="1" applyAlignment="1">
      <alignment horizontal="center" vertical="center" wrapText="1"/>
    </xf>
    <xf numFmtId="49" fontId="76" fillId="0" borderId="14" xfId="0" applyNumberFormat="1" applyFont="1" applyFill="1" applyBorder="1" applyAlignment="1">
      <alignment horizontal="center" vertical="center" wrapText="1"/>
    </xf>
    <xf numFmtId="49" fontId="76" fillId="0" borderId="14" xfId="0" applyNumberFormat="1" applyFont="1" applyFill="1" applyBorder="1" applyAlignment="1">
      <alignment horizontal="center" vertical="center" wrapText="1"/>
    </xf>
    <xf numFmtId="49" fontId="76" fillId="0" borderId="15" xfId="0" applyNumberFormat="1" applyFont="1" applyFill="1" applyBorder="1" applyAlignment="1">
      <alignment horizontal="center" vertical="center" wrapText="1"/>
    </xf>
    <xf numFmtId="49" fontId="85" fillId="0" borderId="9" xfId="0" applyNumberFormat="1" applyFont="1" applyFill="1" applyBorder="1" applyAlignment="1">
      <alignment horizontal="left" vertical="center" wrapText="1"/>
    </xf>
    <xf numFmtId="49" fontId="76" fillId="0" borderId="9" xfId="0" applyNumberFormat="1" applyFont="1" applyFill="1" applyBorder="1" applyAlignment="1">
      <alignment horizontal="center" vertical="center" wrapText="1"/>
    </xf>
    <xf numFmtId="49" fontId="85" fillId="0" borderId="9" xfId="0" applyNumberFormat="1" applyFont="1" applyFill="1" applyBorder="1" applyAlignment="1">
      <alignment horizontal="center" vertical="center" wrapText="1"/>
    </xf>
    <xf numFmtId="49" fontId="85" fillId="0" borderId="9" xfId="0" applyNumberFormat="1" applyFont="1" applyFill="1" applyBorder="1" applyAlignment="1">
      <alignment horizontal="left" vertical="center" wrapText="1"/>
    </xf>
    <xf numFmtId="0" fontId="85" fillId="0" borderId="9" xfId="0" applyNumberFormat="1" applyFont="1" applyFill="1" applyBorder="1" applyAlignment="1">
      <alignment horizontal="center" vertical="center" wrapText="1"/>
    </xf>
    <xf numFmtId="0" fontId="0" fillId="0" borderId="9" xfId="63" applyNumberFormat="1" applyFont="1" applyFill="1" applyBorder="1" applyAlignment="1">
      <alignment horizontal="center" vertical="center" wrapText="1"/>
      <protection/>
    </xf>
    <xf numFmtId="49" fontId="0" fillId="0" borderId="10" xfId="63" applyNumberFormat="1" applyFont="1" applyFill="1" applyBorder="1" applyAlignment="1">
      <alignment horizontal="center" vertical="center" wrapText="1"/>
      <protection/>
    </xf>
    <xf numFmtId="49" fontId="0" fillId="0" borderId="11" xfId="63" applyNumberFormat="1" applyFont="1" applyFill="1" applyBorder="1" applyAlignment="1">
      <alignment horizontal="center" vertical="center" wrapText="1"/>
      <protection/>
    </xf>
    <xf numFmtId="49" fontId="0" fillId="0" borderId="12" xfId="63" applyNumberFormat="1" applyFont="1" applyFill="1" applyBorder="1" applyAlignment="1">
      <alignment horizontal="center" vertical="center" wrapText="1"/>
      <protection/>
    </xf>
    <xf numFmtId="0" fontId="19" fillId="0" borderId="9"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77" fillId="0" borderId="10" xfId="63" applyNumberFormat="1" applyFont="1" applyFill="1" applyBorder="1" applyAlignment="1">
      <alignment horizontal="center" vertical="center" wrapText="1"/>
      <protection/>
    </xf>
    <xf numFmtId="49" fontId="77" fillId="0" borderId="11" xfId="63" applyNumberFormat="1" applyFont="1" applyFill="1" applyBorder="1" applyAlignment="1">
      <alignment horizontal="center" vertical="center" wrapText="1"/>
      <protection/>
    </xf>
    <xf numFmtId="49" fontId="77" fillId="0" borderId="12" xfId="63" applyNumberFormat="1" applyFont="1" applyFill="1" applyBorder="1" applyAlignment="1">
      <alignment horizontal="center" vertical="center" wrapText="1"/>
      <protection/>
    </xf>
    <xf numFmtId="49" fontId="77" fillId="0" borderId="9" xfId="63" applyNumberFormat="1" applyFont="1" applyFill="1" applyBorder="1" applyAlignment="1">
      <alignment horizontal="center" vertical="center"/>
      <protection/>
    </xf>
    <xf numFmtId="0" fontId="6" fillId="0" borderId="15" xfId="0"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xf>
    <xf numFmtId="0" fontId="0" fillId="0" borderId="0" xfId="0" applyFill="1" applyAlignment="1">
      <alignment/>
    </xf>
    <xf numFmtId="49" fontId="85" fillId="0" borderId="9" xfId="63" applyNumberFormat="1" applyFont="1" applyFill="1" applyBorder="1" applyAlignment="1">
      <alignment horizontal="center" vertical="center" wrapText="1"/>
      <protection/>
    </xf>
    <xf numFmtId="0" fontId="89" fillId="0" borderId="10" xfId="0" applyFont="1" applyFill="1" applyBorder="1" applyAlignment="1">
      <alignment horizontal="center" vertical="center" wrapText="1"/>
    </xf>
    <xf numFmtId="0" fontId="89" fillId="0" borderId="11" xfId="0" applyFont="1" applyFill="1" applyBorder="1" applyAlignment="1">
      <alignment horizontal="center" vertical="center" wrapText="1"/>
    </xf>
    <xf numFmtId="0" fontId="89" fillId="0" borderId="12" xfId="0" applyFont="1" applyFill="1" applyBorder="1" applyAlignment="1">
      <alignment horizontal="center" vertical="center" wrapText="1"/>
    </xf>
    <xf numFmtId="0" fontId="85" fillId="0" borderId="9" xfId="63" applyNumberFormat="1" applyFont="1" applyFill="1" applyBorder="1" applyAlignment="1">
      <alignment horizontal="center" vertical="center"/>
      <protection/>
    </xf>
    <xf numFmtId="49" fontId="85" fillId="0" borderId="10" xfId="63" applyNumberFormat="1" applyFont="1" applyFill="1" applyBorder="1" applyAlignment="1">
      <alignment horizontal="center" vertical="center" wrapText="1"/>
      <protection/>
    </xf>
    <xf numFmtId="49" fontId="85" fillId="0" borderId="11" xfId="63" applyNumberFormat="1" applyFont="1" applyFill="1" applyBorder="1" applyAlignment="1">
      <alignment horizontal="center" vertical="center" wrapText="1"/>
      <protection/>
    </xf>
    <xf numFmtId="49" fontId="85" fillId="0" borderId="12" xfId="63" applyNumberFormat="1" applyFont="1" applyFill="1" applyBorder="1" applyAlignment="1">
      <alignment horizontal="center" vertical="center" wrapText="1"/>
      <protection/>
    </xf>
    <xf numFmtId="0" fontId="84" fillId="0" borderId="9" xfId="0" applyFont="1" applyFill="1" applyBorder="1" applyAlignment="1">
      <alignment horizontal="center" vertical="center" wrapText="1"/>
    </xf>
    <xf numFmtId="49" fontId="76" fillId="0" borderId="9" xfId="63" applyNumberFormat="1" applyFont="1" applyFill="1" applyBorder="1" applyAlignment="1">
      <alignment horizontal="center" vertical="center" wrapText="1"/>
      <protection/>
    </xf>
    <xf numFmtId="49" fontId="85" fillId="0" borderId="10" xfId="63" applyNumberFormat="1" applyFont="1" applyFill="1" applyBorder="1" applyAlignment="1">
      <alignment horizontal="left" vertical="top" wrapText="1"/>
      <protection/>
    </xf>
    <xf numFmtId="49" fontId="85" fillId="0" borderId="11" xfId="63" applyNumberFormat="1" applyFont="1" applyFill="1" applyBorder="1" applyAlignment="1">
      <alignment horizontal="left" vertical="top" wrapText="1"/>
      <protection/>
    </xf>
    <xf numFmtId="49" fontId="85" fillId="0" borderId="12" xfId="63" applyNumberFormat="1" applyFont="1" applyFill="1" applyBorder="1" applyAlignment="1">
      <alignment horizontal="left" vertical="top" wrapText="1"/>
      <protection/>
    </xf>
    <xf numFmtId="49" fontId="85" fillId="0" borderId="14" xfId="0" applyNumberFormat="1" applyFont="1" applyFill="1" applyBorder="1" applyAlignment="1">
      <alignment horizontal="center" vertical="center" wrapText="1"/>
    </xf>
    <xf numFmtId="49" fontId="85" fillId="0" borderId="13" xfId="0" applyNumberFormat="1" applyFont="1" applyFill="1" applyBorder="1" applyAlignment="1">
      <alignment horizontal="center" vertical="center" wrapText="1"/>
    </xf>
    <xf numFmtId="49" fontId="85" fillId="0" borderId="14" xfId="0" applyNumberFormat="1" applyFont="1" applyFill="1" applyBorder="1" applyAlignment="1">
      <alignment horizontal="center" vertical="center" wrapText="1"/>
    </xf>
    <xf numFmtId="49" fontId="85" fillId="0" borderId="15" xfId="0" applyNumberFormat="1" applyFont="1" applyFill="1" applyBorder="1" applyAlignment="1">
      <alignment horizontal="center" vertical="center" wrapText="1"/>
    </xf>
    <xf numFmtId="0" fontId="2" fillId="0" borderId="0" xfId="0" applyFont="1" applyFill="1" applyBorder="1" applyAlignment="1">
      <alignment vertical="center" wrapText="1"/>
    </xf>
    <xf numFmtId="49" fontId="85" fillId="0" borderId="14" xfId="0" applyNumberFormat="1" applyFont="1" applyFill="1" applyBorder="1" applyAlignment="1">
      <alignment horizontal="center" vertical="center" wrapText="1"/>
    </xf>
    <xf numFmtId="49" fontId="85" fillId="0" borderId="13" xfId="0" applyNumberFormat="1" applyFont="1" applyFill="1" applyBorder="1" applyAlignment="1">
      <alignment horizontal="center" vertical="center" wrapText="1"/>
    </xf>
    <xf numFmtId="49" fontId="85" fillId="0" borderId="15" xfId="0" applyNumberFormat="1" applyFont="1" applyFill="1" applyBorder="1" applyAlignment="1">
      <alignment horizontal="center" vertical="center" wrapText="1"/>
    </xf>
    <xf numFmtId="0" fontId="22" fillId="0" borderId="0" xfId="0" applyFont="1" applyFill="1" applyBorder="1" applyAlignment="1">
      <alignment vertical="center"/>
    </xf>
    <xf numFmtId="0" fontId="23" fillId="0" borderId="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 xfId="0" applyFont="1" applyFill="1" applyBorder="1" applyAlignment="1">
      <alignment horizontal="center" vertical="center" wrapText="1"/>
    </xf>
    <xf numFmtId="49" fontId="0" fillId="0" borderId="10" xfId="63" applyNumberFormat="1" applyFont="1" applyFill="1" applyBorder="1" applyAlignment="1">
      <alignment horizontal="left" vertical="center" wrapText="1"/>
      <protection/>
    </xf>
    <xf numFmtId="49" fontId="0" fillId="0" borderId="11" xfId="63" applyNumberFormat="1" applyFont="1" applyFill="1" applyBorder="1" applyAlignment="1">
      <alignment horizontal="left" vertical="center" wrapText="1"/>
      <protection/>
    </xf>
    <xf numFmtId="49" fontId="0" fillId="0" borderId="12" xfId="63" applyNumberFormat="1" applyFont="1" applyFill="1" applyBorder="1" applyAlignment="1">
      <alignment horizontal="left" vertical="center" wrapText="1"/>
      <protection/>
    </xf>
    <xf numFmtId="0" fontId="24" fillId="0" borderId="0" xfId="0" applyFont="1" applyFill="1" applyAlignment="1">
      <alignment horizontal="left" vertical="top" wrapText="1"/>
    </xf>
    <xf numFmtId="0" fontId="1" fillId="0" borderId="0" xfId="0" applyFont="1" applyFill="1" applyAlignment="1">
      <alignment horizontal="left" vertical="top" wrapText="1"/>
    </xf>
    <xf numFmtId="0" fontId="25" fillId="0" borderId="0" xfId="0" applyFont="1" applyFill="1" applyBorder="1" applyAlignment="1">
      <alignment horizontal="center" vertical="center"/>
    </xf>
    <xf numFmtId="0" fontId="26" fillId="0" borderId="9" xfId="0" applyFont="1" applyFill="1" applyBorder="1" applyAlignment="1">
      <alignment horizontal="center" vertical="center" wrapText="1"/>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49" fontId="27" fillId="0" borderId="9"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176" fontId="1" fillId="0" borderId="9" xfId="63" applyNumberFormat="1" applyFont="1" applyFill="1" applyBorder="1" applyAlignment="1">
      <alignment horizontal="center" vertical="center"/>
      <protection/>
    </xf>
    <xf numFmtId="178" fontId="2" fillId="0" borderId="0" xfId="0" applyNumberFormat="1" applyFont="1" applyFill="1" applyBorder="1" applyAlignment="1">
      <alignment vertical="center"/>
    </xf>
    <xf numFmtId="49" fontId="76" fillId="0" borderId="9" xfId="63" applyNumberFormat="1" applyFont="1" applyFill="1" applyBorder="1" applyAlignment="1">
      <alignment horizontal="left" vertical="center" wrapText="1"/>
      <protection/>
    </xf>
    <xf numFmtId="0" fontId="26" fillId="0" borderId="15" xfId="0"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49" fontId="1" fillId="0" borderId="10" xfId="63" applyNumberFormat="1" applyFont="1" applyFill="1" applyBorder="1" applyAlignment="1">
      <alignment horizontal="left" vertical="center" wrapText="1"/>
      <protection/>
    </xf>
    <xf numFmtId="49" fontId="1" fillId="0" borderId="11" xfId="63" applyNumberFormat="1" applyFont="1" applyFill="1" applyBorder="1" applyAlignment="1">
      <alignment horizontal="left" vertical="center" wrapText="1"/>
      <protection/>
    </xf>
    <xf numFmtId="49" fontId="1" fillId="0" borderId="12" xfId="63" applyNumberFormat="1" applyFont="1" applyFill="1" applyBorder="1" applyAlignment="1">
      <alignment horizontal="left" vertical="center" wrapText="1"/>
      <protection/>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26" fillId="0" borderId="14" xfId="0" applyFont="1" applyFill="1" applyBorder="1" applyAlignment="1">
      <alignment horizontal="center" vertical="center" wrapText="1"/>
    </xf>
    <xf numFmtId="0" fontId="11" fillId="0" borderId="9" xfId="0" applyFont="1" applyFill="1" applyBorder="1" applyAlignment="1">
      <alignment horizontal="left" vertical="center"/>
    </xf>
    <xf numFmtId="0" fontId="11" fillId="0" borderId="0" xfId="0" applyFont="1" applyFill="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176" fontId="76" fillId="0" borderId="9" xfId="63" applyNumberFormat="1" applyFont="1" applyFill="1" applyBorder="1" applyAlignment="1">
      <alignment horizontal="center" vertical="center"/>
      <protection/>
    </xf>
    <xf numFmtId="49" fontId="77" fillId="0" borderId="10" xfId="63" applyNumberFormat="1" applyFont="1" applyFill="1" applyBorder="1" applyAlignment="1">
      <alignment horizontal="center" vertical="center" wrapText="1"/>
      <protection/>
    </xf>
    <xf numFmtId="49" fontId="77" fillId="0" borderId="11" xfId="63" applyNumberFormat="1" applyFont="1" applyFill="1" applyBorder="1" applyAlignment="1">
      <alignment horizontal="center" vertical="center" wrapText="1"/>
      <protection/>
    </xf>
    <xf numFmtId="49" fontId="77" fillId="0" borderId="12" xfId="63" applyNumberFormat="1" applyFont="1" applyFill="1" applyBorder="1" applyAlignment="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38" xfId="0" applyFont="1" applyFill="1" applyBorder="1" applyAlignment="1" applyProtection="1">
      <alignment horizontal="center" vertical="center" wrapText="1"/>
      <protection/>
    </xf>
    <xf numFmtId="0" fontId="11" fillId="0" borderId="19" xfId="0" applyFont="1" applyFill="1" applyBorder="1" applyAlignment="1" applyProtection="1">
      <alignment horizontal="left" vertical="center" wrapText="1"/>
      <protection/>
    </xf>
    <xf numFmtId="0" fontId="11" fillId="0" borderId="19"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39" xfId="0" applyFont="1" applyFill="1" applyBorder="1" applyAlignment="1" applyProtection="1">
      <alignment horizontal="center" vertical="center" wrapText="1"/>
      <protection/>
    </xf>
    <xf numFmtId="49" fontId="1" fillId="0" borderId="9" xfId="0" applyNumberFormat="1" applyFont="1" applyFill="1" applyBorder="1" applyAlignment="1">
      <alignment horizontal="left" vertical="center" wrapText="1"/>
    </xf>
    <xf numFmtId="0" fontId="11" fillId="0" borderId="9" xfId="0" applyFont="1" applyFill="1" applyBorder="1" applyAlignment="1" applyProtection="1">
      <alignment horizontal="center" vertical="center" wrapText="1"/>
      <protection/>
    </xf>
    <xf numFmtId="0" fontId="21" fillId="0" borderId="19" xfId="0" applyFont="1" applyFill="1" applyBorder="1" applyAlignment="1" applyProtection="1">
      <alignment horizontal="left" vertical="center" wrapText="1"/>
      <protection/>
    </xf>
    <xf numFmtId="0" fontId="11" fillId="0" borderId="15" xfId="0" applyFont="1" applyFill="1" applyBorder="1" applyAlignment="1" applyProtection="1">
      <alignment horizontal="center" vertical="center" wrapText="1"/>
      <protection/>
    </xf>
    <xf numFmtId="0" fontId="11" fillId="0" borderId="9" xfId="0" applyFont="1" applyFill="1" applyBorder="1" applyAlignment="1" applyProtection="1">
      <alignment horizontal="left" vertical="center" wrapText="1"/>
      <protection/>
    </xf>
    <xf numFmtId="0" fontId="11" fillId="0" borderId="16" xfId="0" applyFont="1" applyFill="1" applyBorder="1" applyAlignment="1">
      <alignment horizontal="left" vertical="center" wrapText="1"/>
    </xf>
    <xf numFmtId="49"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9" xfId="0" applyFont="1" applyFill="1" applyBorder="1" applyAlignment="1">
      <alignment horizontal="left" vertical="center"/>
    </xf>
    <xf numFmtId="49" fontId="16" fillId="0" borderId="9" xfId="63" applyNumberFormat="1" applyFont="1" applyFill="1" applyBorder="1" applyAlignment="1">
      <alignment horizontal="center" vertical="center" wrapText="1"/>
      <protection/>
    </xf>
    <xf numFmtId="49" fontId="16" fillId="0" borderId="10" xfId="63" applyNumberFormat="1" applyFont="1" applyFill="1" applyBorder="1" applyAlignment="1">
      <alignment horizontal="left" vertical="center" wrapText="1"/>
      <protection/>
    </xf>
    <xf numFmtId="49" fontId="16" fillId="0" borderId="11" xfId="63" applyNumberFormat="1" applyFont="1" applyFill="1" applyBorder="1" applyAlignment="1">
      <alignment horizontal="left" vertical="center" wrapText="1"/>
      <protection/>
    </xf>
    <xf numFmtId="49" fontId="16" fillId="0" borderId="12" xfId="63" applyNumberFormat="1" applyFont="1" applyFill="1" applyBorder="1" applyAlignment="1">
      <alignment horizontal="left" vertical="center" wrapText="1"/>
      <protection/>
    </xf>
    <xf numFmtId="0" fontId="16" fillId="0" borderId="9"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6" fillId="0" borderId="9" xfId="0" applyFont="1" applyFill="1" applyBorder="1" applyAlignment="1">
      <alignment horizontal="center" vertical="center" wrapText="1"/>
    </xf>
    <xf numFmtId="49" fontId="19" fillId="0" borderId="10" xfId="63" applyNumberFormat="1" applyFont="1" applyFill="1" applyBorder="1" applyAlignment="1">
      <alignment horizontal="left" vertical="center" wrapText="1"/>
      <protection/>
    </xf>
    <xf numFmtId="49" fontId="19" fillId="0" borderId="11" xfId="63" applyNumberFormat="1" applyFont="1" applyFill="1" applyBorder="1" applyAlignment="1">
      <alignment horizontal="left" vertical="center" wrapText="1"/>
      <protection/>
    </xf>
    <xf numFmtId="49" fontId="19" fillId="0" borderId="12" xfId="63" applyNumberFormat="1" applyFont="1" applyFill="1" applyBorder="1" applyAlignment="1">
      <alignment horizontal="left" vertical="center" wrapText="1"/>
      <protection/>
    </xf>
    <xf numFmtId="0" fontId="28" fillId="0" borderId="9" xfId="0" applyFont="1" applyFill="1" applyBorder="1" applyAlignment="1">
      <alignment horizontal="center" vertical="center"/>
    </xf>
    <xf numFmtId="0" fontId="29" fillId="0" borderId="9" xfId="0" applyFont="1" applyFill="1" applyBorder="1" applyAlignment="1">
      <alignment horizontal="center" vertical="center"/>
    </xf>
    <xf numFmtId="49" fontId="19" fillId="0" borderId="9" xfId="63" applyNumberFormat="1" applyFont="1" applyFill="1" applyBorder="1" applyAlignment="1">
      <alignment horizontal="center" vertical="center"/>
      <protection/>
    </xf>
    <xf numFmtId="0" fontId="19" fillId="0" borderId="9" xfId="63" applyNumberFormat="1" applyFont="1" applyFill="1" applyBorder="1" applyAlignment="1">
      <alignment horizontal="center" vertical="center"/>
      <protection/>
    </xf>
    <xf numFmtId="0" fontId="85" fillId="0" borderId="9" xfId="0" applyFont="1" applyFill="1" applyBorder="1" applyAlignment="1">
      <alignment horizontal="center" vertical="center" wrapText="1"/>
    </xf>
    <xf numFmtId="0" fontId="85" fillId="0" borderId="10" xfId="0" applyFont="1" applyFill="1" applyBorder="1" applyAlignment="1">
      <alignment horizontal="left" vertical="center" wrapText="1"/>
    </xf>
    <xf numFmtId="0" fontId="85" fillId="0" borderId="11" xfId="0" applyFont="1" applyFill="1" applyBorder="1" applyAlignment="1">
      <alignment horizontal="left" vertical="center" wrapText="1"/>
    </xf>
    <xf numFmtId="0" fontId="85" fillId="0" borderId="12" xfId="0"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90" fillId="0" borderId="9" xfId="0" applyFont="1" applyFill="1" applyBorder="1" applyAlignment="1">
      <alignment horizontal="center" vertical="center" wrapText="1"/>
    </xf>
    <xf numFmtId="0" fontId="90" fillId="0" borderId="9" xfId="0" applyFont="1" applyFill="1" applyBorder="1" applyAlignment="1">
      <alignment horizontal="left" vertical="center" wrapText="1"/>
    </xf>
    <xf numFmtId="0" fontId="11" fillId="0" borderId="0" xfId="0" applyFont="1" applyFill="1" applyAlignment="1">
      <alignment horizontal="center" vertical="center" wrapText="1"/>
    </xf>
    <xf numFmtId="0" fontId="91" fillId="0" borderId="0" xfId="0" applyFont="1" applyFill="1" applyBorder="1" applyAlignment="1">
      <alignment vertical="center"/>
    </xf>
    <xf numFmtId="0" fontId="81" fillId="0" borderId="10" xfId="0" applyFont="1" applyFill="1" applyBorder="1" applyAlignment="1">
      <alignment horizontal="left" vertical="center"/>
    </xf>
    <xf numFmtId="0" fontId="81" fillId="0" borderId="11" xfId="0" applyFont="1" applyFill="1" applyBorder="1" applyAlignment="1">
      <alignment horizontal="left" vertical="center"/>
    </xf>
    <xf numFmtId="0" fontId="81" fillId="0" borderId="12" xfId="0" applyFont="1" applyFill="1" applyBorder="1" applyAlignment="1">
      <alignment horizontal="left" vertical="center"/>
    </xf>
    <xf numFmtId="49" fontId="77" fillId="0" borderId="9" xfId="63" applyNumberFormat="1" applyFont="1" applyFill="1" applyBorder="1" applyAlignment="1">
      <alignment horizontal="left" vertical="center" wrapText="1"/>
      <protection/>
    </xf>
    <xf numFmtId="176" fontId="77" fillId="0" borderId="9" xfId="63" applyNumberFormat="1" applyFont="1" applyFill="1" applyBorder="1" applyAlignment="1">
      <alignment horizontal="center" vertical="center"/>
      <protection/>
    </xf>
    <xf numFmtId="49" fontId="77" fillId="0" borderId="10" xfId="0" applyNumberFormat="1" applyFont="1" applyFill="1" applyBorder="1" applyAlignment="1">
      <alignment horizontal="left" vertical="center" wrapText="1"/>
    </xf>
    <xf numFmtId="49" fontId="77" fillId="0" borderId="11" xfId="0" applyNumberFormat="1" applyFont="1" applyFill="1" applyBorder="1" applyAlignment="1">
      <alignment horizontal="left" vertical="center" wrapText="1"/>
    </xf>
    <xf numFmtId="49" fontId="77" fillId="0" borderId="12" xfId="0" applyNumberFormat="1" applyFont="1" applyFill="1" applyBorder="1" applyAlignment="1">
      <alignment horizontal="left" vertical="center" wrapText="1"/>
    </xf>
    <xf numFmtId="49" fontId="9" fillId="0" borderId="9" xfId="0" applyNumberFormat="1" applyFont="1" applyFill="1" applyBorder="1" applyAlignment="1">
      <alignment horizontal="center" vertical="center" wrapText="1"/>
    </xf>
    <xf numFmtId="49" fontId="9" fillId="0" borderId="40" xfId="0" applyNumberFormat="1" applyFont="1" applyFill="1" applyBorder="1" applyAlignment="1">
      <alignment horizontal="center" vertical="center" wrapText="1"/>
    </xf>
    <xf numFmtId="49"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49" fontId="9" fillId="0" borderId="41"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2" xfId="0" applyNumberFormat="1" applyFont="1" applyFill="1" applyBorder="1" applyAlignment="1">
      <alignment horizontal="left" vertical="center" wrapText="1"/>
    </xf>
    <xf numFmtId="49" fontId="9" fillId="0" borderId="14" xfId="0" applyNumberFormat="1" applyFont="1" applyFill="1" applyBorder="1" applyAlignment="1">
      <alignment horizontal="center" vertical="center" wrapText="1"/>
    </xf>
    <xf numFmtId="49" fontId="31" fillId="0" borderId="9" xfId="0" applyNumberFormat="1" applyFont="1" applyFill="1" applyBorder="1" applyAlignment="1">
      <alignment horizontal="left" vertical="center" wrapText="1"/>
    </xf>
    <xf numFmtId="49" fontId="31" fillId="0" borderId="9" xfId="0" applyNumberFormat="1" applyFont="1" applyFill="1" applyBorder="1" applyAlignment="1">
      <alignment horizontal="center" vertical="center" wrapText="1"/>
    </xf>
    <xf numFmtId="0" fontId="31" fillId="0" borderId="9"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wrapText="1"/>
    </xf>
    <xf numFmtId="49" fontId="77" fillId="0" borderId="10" xfId="63" applyNumberFormat="1" applyFont="1" applyFill="1" applyBorder="1" applyAlignment="1">
      <alignment horizontal="left" vertical="center" wrapText="1"/>
      <protection/>
    </xf>
    <xf numFmtId="49" fontId="77" fillId="0" borderId="11" xfId="63" applyNumberFormat="1" applyFont="1" applyFill="1" applyBorder="1" applyAlignment="1">
      <alignment horizontal="left" vertical="center" wrapText="1"/>
      <protection/>
    </xf>
    <xf numFmtId="49" fontId="77" fillId="0" borderId="12" xfId="63" applyNumberFormat="1" applyFont="1" applyFill="1" applyBorder="1" applyAlignment="1">
      <alignment horizontal="left" vertical="center" wrapText="1"/>
      <protection/>
    </xf>
    <xf numFmtId="0" fontId="92" fillId="0" borderId="9" xfId="0" applyFont="1" applyFill="1" applyBorder="1" applyAlignment="1">
      <alignment horizontal="center" vertical="center" wrapText="1"/>
    </xf>
    <xf numFmtId="0" fontId="92" fillId="0" borderId="9" xfId="0" applyFont="1" applyFill="1" applyBorder="1" applyAlignment="1">
      <alignment horizontal="center" vertical="center"/>
    </xf>
    <xf numFmtId="0" fontId="84" fillId="0" borderId="14" xfId="0"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49" fontId="16" fillId="0" borderId="9" xfId="63" applyNumberFormat="1" applyFont="1" applyFill="1" applyBorder="1" applyAlignment="1">
      <alignment horizontal="left" vertical="center" wrapText="1"/>
      <protection/>
    </xf>
    <xf numFmtId="0" fontId="16" fillId="0" borderId="9" xfId="63" applyNumberFormat="1" applyFont="1" applyFill="1" applyBorder="1" applyAlignment="1">
      <alignment horizontal="center" vertical="center"/>
      <protection/>
    </xf>
    <xf numFmtId="0" fontId="16" fillId="0" borderId="9" xfId="63" applyNumberFormat="1" applyFont="1" applyFill="1" applyBorder="1" applyAlignment="1">
      <alignment horizontal="center" vertical="center" wrapText="1"/>
      <protection/>
    </xf>
    <xf numFmtId="49" fontId="16" fillId="0" borderId="10" xfId="63" applyNumberFormat="1" applyFont="1" applyFill="1" applyBorder="1" applyAlignment="1">
      <alignment horizontal="left" vertical="center" wrapText="1"/>
      <protection/>
    </xf>
    <xf numFmtId="49" fontId="16" fillId="0" borderId="11" xfId="63" applyNumberFormat="1" applyFont="1" applyFill="1" applyBorder="1" applyAlignment="1">
      <alignment horizontal="left" vertical="center" wrapText="1"/>
      <protection/>
    </xf>
    <xf numFmtId="49" fontId="16" fillId="0" borderId="12" xfId="63" applyNumberFormat="1" applyFont="1" applyFill="1" applyBorder="1" applyAlignment="1">
      <alignment horizontal="left" vertical="center" wrapText="1"/>
      <protection/>
    </xf>
    <xf numFmtId="49" fontId="16" fillId="0" borderId="13" xfId="0" applyNumberFormat="1" applyFont="1" applyFill="1" applyBorder="1" applyAlignment="1">
      <alignment horizontal="center" vertical="center" wrapText="1"/>
    </xf>
    <xf numFmtId="49" fontId="16" fillId="0" borderId="9" xfId="0" applyNumberFormat="1" applyFont="1" applyFill="1" applyBorder="1" applyAlignment="1">
      <alignment horizontal="left" vertical="center" wrapText="1"/>
    </xf>
    <xf numFmtId="49" fontId="16" fillId="0" borderId="14" xfId="0" applyNumberFormat="1" applyFont="1" applyFill="1" applyBorder="1" applyAlignment="1">
      <alignment horizontal="center" vertical="center" wrapText="1"/>
    </xf>
    <xf numFmtId="49" fontId="16" fillId="0" borderId="15"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49" fontId="76" fillId="0" borderId="17" xfId="63" applyNumberFormat="1" applyFont="1" applyFill="1" applyBorder="1" applyAlignment="1">
      <alignment horizontal="left" vertical="center" wrapText="1"/>
      <protection/>
    </xf>
    <xf numFmtId="49" fontId="76" fillId="0" borderId="18" xfId="63" applyNumberFormat="1" applyFont="1" applyFill="1" applyBorder="1" applyAlignment="1">
      <alignment horizontal="left" vertical="center" wrapText="1"/>
      <protection/>
    </xf>
    <xf numFmtId="49" fontId="76" fillId="0" borderId="19" xfId="63" applyNumberFormat="1" applyFont="1" applyFill="1" applyBorder="1" applyAlignment="1">
      <alignment horizontal="left" vertical="center" wrapText="1"/>
      <protection/>
    </xf>
    <xf numFmtId="49" fontId="76" fillId="0" borderId="10" xfId="63" applyNumberFormat="1" applyFont="1" applyFill="1" applyBorder="1" applyAlignment="1">
      <alignment horizontal="left" vertical="center" wrapText="1"/>
      <protection/>
    </xf>
    <xf numFmtId="49" fontId="76" fillId="0" borderId="11" xfId="63" applyNumberFormat="1" applyFont="1" applyFill="1" applyBorder="1" applyAlignment="1">
      <alignment horizontal="left" vertical="center" wrapText="1"/>
      <protection/>
    </xf>
    <xf numFmtId="49" fontId="76" fillId="0" borderId="12" xfId="63" applyNumberFormat="1" applyFont="1" applyFill="1" applyBorder="1" applyAlignment="1">
      <alignment horizontal="left" vertical="center" wrapText="1"/>
      <protection/>
    </xf>
    <xf numFmtId="49" fontId="0" fillId="0" borderId="9" xfId="63" applyNumberFormat="1" applyFont="1" applyFill="1" applyBorder="1" applyAlignment="1">
      <alignment horizontal="left" vertical="center" wrapText="1"/>
      <protection/>
    </xf>
    <xf numFmtId="49" fontId="1" fillId="0" borderId="17" xfId="63" applyNumberFormat="1" applyFont="1" applyFill="1" applyBorder="1" applyAlignment="1">
      <alignment horizontal="left" vertical="center" wrapText="1"/>
      <protection/>
    </xf>
    <xf numFmtId="49" fontId="1" fillId="0" borderId="18" xfId="63" applyNumberFormat="1" applyFont="1" applyFill="1" applyBorder="1" applyAlignment="1">
      <alignment horizontal="left" vertical="center" wrapText="1"/>
      <protection/>
    </xf>
    <xf numFmtId="49" fontId="1" fillId="0" borderId="19" xfId="63" applyNumberFormat="1" applyFont="1" applyFill="1" applyBorder="1" applyAlignment="1">
      <alignment horizontal="left" vertical="center" wrapText="1"/>
      <protection/>
    </xf>
    <xf numFmtId="0" fontId="77" fillId="0" borderId="9" xfId="0" applyFont="1" applyFill="1" applyBorder="1" applyAlignment="1">
      <alignment horizontal="center" vertical="center" wrapText="1"/>
    </xf>
    <xf numFmtId="49" fontId="16" fillId="0" borderId="17" xfId="63" applyNumberFormat="1" applyFont="1" applyFill="1" applyBorder="1" applyAlignment="1">
      <alignment horizontal="left" vertical="center" wrapText="1"/>
      <protection/>
    </xf>
    <xf numFmtId="49" fontId="16" fillId="0" borderId="18" xfId="63" applyNumberFormat="1" applyFont="1" applyFill="1" applyBorder="1" applyAlignment="1">
      <alignment horizontal="left" vertical="center" wrapText="1"/>
      <protection/>
    </xf>
    <xf numFmtId="49" fontId="16" fillId="0" borderId="19" xfId="63" applyNumberFormat="1" applyFont="1" applyFill="1" applyBorder="1" applyAlignment="1">
      <alignment horizontal="left" vertical="center" wrapText="1"/>
      <protection/>
    </xf>
    <xf numFmtId="49" fontId="77" fillId="0" borderId="9" xfId="0" applyNumberFormat="1" applyFont="1" applyFill="1" applyBorder="1" applyAlignment="1">
      <alignment horizontal="center" vertical="center" wrapText="1"/>
    </xf>
    <xf numFmtId="0" fontId="1" fillId="0" borderId="9" xfId="64" applyFont="1" applyFill="1" applyBorder="1" applyAlignment="1">
      <alignment horizontal="center" vertical="center" wrapText="1"/>
      <protection/>
    </xf>
    <xf numFmtId="49" fontId="1" fillId="0" borderId="9" xfId="64" applyNumberFormat="1" applyFont="1" applyFill="1" applyBorder="1" applyAlignment="1">
      <alignment horizontal="center" vertical="center" wrapText="1"/>
      <protection/>
    </xf>
    <xf numFmtId="49" fontId="19" fillId="0" borderId="9" xfId="0" applyNumberFormat="1" applyFont="1" applyFill="1" applyBorder="1" applyAlignment="1">
      <alignment horizontal="left" vertical="center" wrapText="1"/>
    </xf>
    <xf numFmtId="0" fontId="0" fillId="0" borderId="9" xfId="64" applyFont="1" applyFill="1" applyBorder="1" applyAlignment="1">
      <alignment horizontal="center" vertical="center" wrapText="1"/>
      <protection/>
    </xf>
    <xf numFmtId="49" fontId="0" fillId="0" borderId="10" xfId="0" applyNumberFormat="1" applyFont="1" applyFill="1" applyBorder="1" applyAlignment="1">
      <alignment horizontal="left" vertical="center" wrapText="1"/>
    </xf>
    <xf numFmtId="49" fontId="0" fillId="0" borderId="11"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0" fontId="0" fillId="0" borderId="9" xfId="0" applyFill="1" applyBorder="1" applyAlignment="1">
      <alignment horizontal="center" vertical="center"/>
    </xf>
    <xf numFmtId="49" fontId="34" fillId="0" borderId="9" xfId="0" applyNumberFormat="1" applyFont="1" applyFill="1" applyBorder="1" applyAlignment="1">
      <alignment horizontal="center" vertical="center" wrapText="1"/>
    </xf>
    <xf numFmtId="0" fontId="77" fillId="0" borderId="9" xfId="0" applyNumberFormat="1" applyFont="1" applyFill="1" applyBorder="1" applyAlignment="1" applyProtection="1">
      <alignment horizontal="center" vertical="center" wrapText="1"/>
      <protection/>
    </xf>
    <xf numFmtId="176" fontId="8"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49" fontId="77" fillId="0" borderId="17" xfId="63" applyNumberFormat="1" applyFont="1" applyFill="1" applyBorder="1" applyAlignment="1">
      <alignment horizontal="center" vertical="center" wrapText="1"/>
      <protection/>
    </xf>
    <xf numFmtId="49" fontId="77" fillId="0" borderId="18" xfId="63" applyNumberFormat="1" applyFont="1" applyFill="1" applyBorder="1" applyAlignment="1">
      <alignment horizontal="center" vertical="center" wrapText="1"/>
      <protection/>
    </xf>
    <xf numFmtId="49" fontId="77" fillId="0" borderId="19" xfId="63" applyNumberFormat="1" applyFont="1" applyFill="1" applyBorder="1" applyAlignment="1">
      <alignment horizontal="center" vertical="center" wrapText="1"/>
      <protection/>
    </xf>
    <xf numFmtId="179" fontId="93" fillId="0" borderId="9" xfId="63" applyNumberFormat="1" applyFont="1" applyFill="1" applyBorder="1" applyAlignment="1">
      <alignment horizontal="center" vertical="center"/>
      <protection/>
    </xf>
    <xf numFmtId="49" fontId="77" fillId="0" borderId="17" xfId="63" applyNumberFormat="1" applyFont="1" applyFill="1" applyBorder="1" applyAlignment="1">
      <alignment horizontal="left" vertical="center" wrapText="1"/>
      <protection/>
    </xf>
    <xf numFmtId="49" fontId="77" fillId="0" borderId="18" xfId="63" applyNumberFormat="1" applyFont="1" applyFill="1" applyBorder="1" applyAlignment="1">
      <alignment horizontal="left" vertical="center" wrapText="1"/>
      <protection/>
    </xf>
    <xf numFmtId="49" fontId="77" fillId="0" borderId="19" xfId="63" applyNumberFormat="1" applyFont="1" applyFill="1" applyBorder="1" applyAlignment="1">
      <alignment horizontal="left" vertical="center" wrapText="1"/>
      <protection/>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94" fillId="0" borderId="9" xfId="0" applyFont="1" applyFill="1" applyBorder="1" applyAlignment="1">
      <alignment horizontal="center" vertical="center" wrapText="1"/>
    </xf>
    <xf numFmtId="0" fontId="95" fillId="34" borderId="9" xfId="0" applyFont="1" applyFill="1" applyBorder="1" applyAlignment="1">
      <alignment horizontal="center" vertical="center" wrapText="1"/>
    </xf>
    <xf numFmtId="0" fontId="95" fillId="34" borderId="9" xfId="0" applyFont="1" applyFill="1" applyBorder="1" applyAlignment="1">
      <alignment horizontal="left" vertical="center" wrapText="1"/>
    </xf>
    <xf numFmtId="49" fontId="96" fillId="34" borderId="9" xfId="0" applyNumberFormat="1" applyFont="1" applyFill="1" applyBorder="1" applyAlignment="1">
      <alignment horizontal="center" vertical="center" wrapText="1"/>
    </xf>
    <xf numFmtId="0" fontId="95" fillId="34" borderId="9" xfId="0" applyNumberFormat="1" applyFont="1" applyFill="1" applyBorder="1" applyAlignment="1" applyProtection="1">
      <alignment horizontal="center" vertical="center" wrapText="1"/>
      <protection/>
    </xf>
    <xf numFmtId="9" fontId="95" fillId="34" borderId="9" xfId="0" applyNumberFormat="1" applyFont="1" applyFill="1" applyBorder="1" applyAlignment="1">
      <alignment horizontal="center" vertical="center" wrapText="1"/>
    </xf>
    <xf numFmtId="0" fontId="0" fillId="0" borderId="9" xfId="0" applyFill="1" applyBorder="1" applyAlignment="1">
      <alignment horizontal="left" vertical="center" wrapText="1"/>
    </xf>
    <xf numFmtId="0" fontId="16" fillId="0" borderId="10" xfId="0" applyNumberFormat="1" applyFont="1" applyFill="1" applyBorder="1" applyAlignment="1">
      <alignment horizontal="left" vertical="center" wrapText="1"/>
    </xf>
    <xf numFmtId="0" fontId="16" fillId="0" borderId="11"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10"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49" fontId="16" fillId="0" borderId="9" xfId="0" applyNumberFormat="1" applyFont="1" applyFill="1" applyBorder="1" applyAlignment="1">
      <alignment vertical="center" wrapText="1"/>
    </xf>
    <xf numFmtId="0" fontId="16" fillId="0" borderId="0" xfId="0" applyFont="1" applyFill="1" applyBorder="1" applyAlignment="1">
      <alignment vertical="center"/>
    </xf>
    <xf numFmtId="0" fontId="81" fillId="0" borderId="9" xfId="0" applyFont="1" applyFill="1" applyBorder="1" applyAlignment="1">
      <alignment horizontal="left" vertical="center"/>
    </xf>
    <xf numFmtId="0" fontId="81" fillId="0" borderId="9" xfId="0" applyFont="1" applyFill="1" applyBorder="1" applyAlignment="1">
      <alignment horizontal="center" vertical="center"/>
    </xf>
    <xf numFmtId="49" fontId="85" fillId="0" borderId="9" xfId="63" applyNumberFormat="1" applyFont="1" applyFill="1" applyBorder="1" applyAlignment="1">
      <alignment horizontal="left" vertical="center" wrapText="1"/>
      <protection/>
    </xf>
    <xf numFmtId="0" fontId="3" fillId="0" borderId="9" xfId="0" applyFont="1" applyFill="1" applyBorder="1" applyAlignment="1">
      <alignment horizontal="center" vertical="center"/>
    </xf>
    <xf numFmtId="0" fontId="84" fillId="0" borderId="9" xfId="0" applyFont="1" applyFill="1" applyBorder="1" applyAlignment="1">
      <alignment horizontal="center" vertical="center" wrapText="1"/>
    </xf>
    <xf numFmtId="0" fontId="97" fillId="0" borderId="9" xfId="0" applyFont="1" applyFill="1" applyBorder="1" applyAlignment="1">
      <alignment horizontal="center" vertical="center" wrapText="1"/>
    </xf>
    <xf numFmtId="49" fontId="85" fillId="0" borderId="9" xfId="63" applyNumberFormat="1" applyFont="1" applyFill="1" applyBorder="1" applyAlignment="1">
      <alignment horizontal="left" vertical="center" wrapText="1"/>
      <protection/>
    </xf>
    <xf numFmtId="0" fontId="78" fillId="0" borderId="0" xfId="0" applyFont="1" applyFill="1" applyAlignment="1">
      <alignment vertical="center" wrapText="1"/>
    </xf>
    <xf numFmtId="0" fontId="78" fillId="0" borderId="0" xfId="0" applyFont="1" applyFill="1" applyAlignment="1">
      <alignment vertical="center"/>
    </xf>
    <xf numFmtId="0" fontId="98" fillId="0" borderId="9" xfId="0" applyFont="1" applyFill="1" applyBorder="1" applyAlignment="1">
      <alignment horizontal="center" vertical="center" wrapText="1"/>
    </xf>
    <xf numFmtId="49" fontId="16" fillId="0" borderId="10" xfId="63" applyNumberFormat="1" applyFont="1" applyFill="1" applyBorder="1" applyAlignment="1">
      <alignment horizontal="justify" vertical="center" wrapText="1"/>
      <protection/>
    </xf>
    <xf numFmtId="49" fontId="16" fillId="0" borderId="11" xfId="63" applyNumberFormat="1" applyFont="1" applyFill="1" applyBorder="1" applyAlignment="1">
      <alignment horizontal="justify" vertical="center" wrapText="1"/>
      <protection/>
    </xf>
    <xf numFmtId="49" fontId="16" fillId="0" borderId="12" xfId="63" applyNumberFormat="1" applyFont="1" applyFill="1" applyBorder="1" applyAlignment="1">
      <alignment horizontal="justify" vertical="center" wrapText="1"/>
      <protection/>
    </xf>
    <xf numFmtId="49" fontId="11" fillId="0" borderId="9" xfId="63" applyNumberFormat="1" applyFont="1" applyFill="1" applyBorder="1" applyAlignment="1">
      <alignment horizontal="center" vertical="center" wrapText="1"/>
      <protection/>
    </xf>
    <xf numFmtId="49" fontId="0" fillId="0" borderId="20" xfId="63" applyNumberFormat="1" applyFont="1" applyFill="1" applyBorder="1" applyAlignment="1">
      <alignment horizontal="center" vertical="center" wrapText="1"/>
      <protection/>
    </xf>
    <xf numFmtId="49" fontId="77" fillId="0" borderId="43" xfId="63" applyNumberFormat="1" applyFont="1" applyFill="1" applyBorder="1" applyAlignment="1">
      <alignment horizontal="left" vertical="center" wrapText="1"/>
      <protection/>
    </xf>
    <xf numFmtId="49" fontId="77" fillId="0" borderId="44" xfId="63" applyNumberFormat="1" applyFont="1" applyFill="1" applyBorder="1" applyAlignment="1">
      <alignment horizontal="left" vertical="center" wrapText="1"/>
      <protection/>
    </xf>
    <xf numFmtId="49" fontId="77" fillId="0" borderId="45" xfId="63" applyNumberFormat="1" applyFont="1" applyFill="1" applyBorder="1" applyAlignment="1">
      <alignment horizontal="left" vertical="center" wrapText="1"/>
      <protection/>
    </xf>
    <xf numFmtId="9" fontId="0" fillId="0" borderId="9" xfId="0" applyNumberFormat="1" applyFont="1" applyFill="1" applyBorder="1" applyAlignment="1">
      <alignment horizontal="center" vertical="center" wrapText="1"/>
    </xf>
    <xf numFmtId="49" fontId="8" fillId="0" borderId="9" xfId="63" applyNumberFormat="1" applyFont="1" applyFill="1" applyBorder="1" applyAlignment="1">
      <alignment horizontal="center" vertical="center" wrapText="1"/>
      <protection/>
    </xf>
    <xf numFmtId="49" fontId="0" fillId="0" borderId="10" xfId="63" applyNumberFormat="1" applyFont="1" applyFill="1" applyBorder="1" applyAlignment="1">
      <alignment horizontal="justify" vertical="center" wrapText="1"/>
      <protection/>
    </xf>
    <xf numFmtId="49" fontId="0" fillId="0" borderId="11" xfId="63" applyNumberFormat="1" applyFont="1" applyFill="1" applyBorder="1" applyAlignment="1">
      <alignment horizontal="justify" vertical="center" wrapText="1"/>
      <protection/>
    </xf>
    <xf numFmtId="49" fontId="0" fillId="0" borderId="12" xfId="63" applyNumberFormat="1" applyFont="1" applyFill="1" applyBorder="1" applyAlignment="1">
      <alignment horizontal="justify" vertical="center" wrapText="1"/>
      <protection/>
    </xf>
    <xf numFmtId="49" fontId="77" fillId="0" borderId="10" xfId="0" applyNumberFormat="1" applyFont="1" applyFill="1" applyBorder="1" applyAlignment="1">
      <alignment horizontal="justify" vertical="center" wrapText="1"/>
    </xf>
    <xf numFmtId="49" fontId="77" fillId="0" borderId="11" xfId="0" applyNumberFormat="1" applyFont="1" applyFill="1" applyBorder="1" applyAlignment="1">
      <alignment horizontal="justify" vertical="center" wrapText="1"/>
    </xf>
    <xf numFmtId="49" fontId="77" fillId="0" borderId="12" xfId="0" applyNumberFormat="1" applyFont="1" applyFill="1" applyBorder="1" applyAlignment="1">
      <alignment horizontal="justify" vertical="center" wrapText="1"/>
    </xf>
    <xf numFmtId="49" fontId="77" fillId="0" borderId="10" xfId="63" applyNumberFormat="1" applyFont="1" applyFill="1" applyBorder="1" applyAlignment="1">
      <alignment horizontal="justify" vertical="center" wrapText="1"/>
      <protection/>
    </xf>
    <xf numFmtId="49" fontId="77" fillId="0" borderId="11" xfId="63" applyNumberFormat="1" applyFont="1" applyFill="1" applyBorder="1" applyAlignment="1">
      <alignment horizontal="justify" vertical="center" wrapText="1"/>
      <protection/>
    </xf>
    <xf numFmtId="49" fontId="77" fillId="0" borderId="12" xfId="63" applyNumberFormat="1" applyFont="1" applyFill="1" applyBorder="1" applyAlignment="1">
      <alignment horizontal="justify" vertical="center" wrapText="1"/>
      <protection/>
    </xf>
    <xf numFmtId="49" fontId="77" fillId="0" borderId="10" xfId="63" applyNumberFormat="1" applyFont="1" applyFill="1" applyBorder="1" applyAlignment="1">
      <alignment horizontal="justify" vertical="center" wrapText="1"/>
      <protection/>
    </xf>
    <xf numFmtId="49" fontId="77" fillId="0" borderId="11" xfId="63" applyNumberFormat="1" applyFont="1" applyFill="1" applyBorder="1" applyAlignment="1">
      <alignment horizontal="justify" vertical="center" wrapText="1"/>
      <protection/>
    </xf>
    <xf numFmtId="49" fontId="77" fillId="0" borderId="12" xfId="63" applyNumberFormat="1" applyFont="1" applyFill="1" applyBorder="1" applyAlignment="1">
      <alignment horizontal="justify" vertical="center" wrapText="1"/>
      <protection/>
    </xf>
    <xf numFmtId="0" fontId="99" fillId="0" borderId="9" xfId="0" applyFont="1" applyFill="1" applyBorder="1" applyAlignment="1">
      <alignment horizontal="center" vertical="center" wrapText="1"/>
    </xf>
    <xf numFmtId="49" fontId="0" fillId="0" borderId="10" xfId="0" applyNumberFormat="1" applyFont="1" applyFill="1" applyBorder="1" applyAlignment="1">
      <alignment horizontal="justify" vertical="center" wrapText="1"/>
    </xf>
    <xf numFmtId="49" fontId="0" fillId="0" borderId="11" xfId="0" applyNumberFormat="1" applyFont="1" applyFill="1" applyBorder="1" applyAlignment="1">
      <alignment horizontal="justify" vertical="center" wrapText="1"/>
    </xf>
    <xf numFmtId="49" fontId="0" fillId="0" borderId="12" xfId="0" applyNumberFormat="1" applyFont="1" applyFill="1" applyBorder="1" applyAlignment="1">
      <alignment horizontal="justify" vertical="center" wrapText="1"/>
    </xf>
    <xf numFmtId="0" fontId="100" fillId="0" borderId="9" xfId="0" applyNumberFormat="1" applyFont="1" applyFill="1" applyBorder="1" applyAlignment="1" applyProtection="1">
      <alignment horizontal="center" vertical="center" wrapText="1"/>
      <protection/>
    </xf>
    <xf numFmtId="0" fontId="77" fillId="0" borderId="9" xfId="64" applyFont="1" applyFill="1" applyBorder="1" applyAlignment="1">
      <alignment horizontal="justify" vertical="center" wrapText="1"/>
      <protection/>
    </xf>
    <xf numFmtId="49" fontId="99" fillId="0" borderId="9" xfId="0" applyNumberFormat="1" applyFont="1" applyFill="1" applyBorder="1" applyAlignment="1">
      <alignment horizontal="center" vertical="center" wrapText="1"/>
    </xf>
    <xf numFmtId="0" fontId="98" fillId="0" borderId="9" xfId="0" applyNumberFormat="1" applyFont="1" applyFill="1" applyBorder="1" applyAlignment="1" applyProtection="1">
      <alignment horizontal="center" vertical="center" wrapText="1"/>
      <protection/>
    </xf>
    <xf numFmtId="0" fontId="101" fillId="0" borderId="0" xfId="0" applyFont="1" applyFill="1" applyBorder="1" applyAlignment="1">
      <alignment vertical="center"/>
    </xf>
    <xf numFmtId="49" fontId="56" fillId="0" borderId="9" xfId="0" applyNumberFormat="1" applyFont="1" applyFill="1" applyBorder="1" applyAlignment="1">
      <alignment horizontal="center" vertical="center" wrapText="1"/>
    </xf>
    <xf numFmtId="0" fontId="102" fillId="0" borderId="9" xfId="0" applyNumberFormat="1" applyFont="1" applyFill="1" applyBorder="1" applyAlignment="1" applyProtection="1">
      <alignment horizontal="center" vertical="center" wrapText="1"/>
      <protection/>
    </xf>
    <xf numFmtId="0" fontId="102" fillId="0" borderId="9" xfId="0" applyNumberFormat="1" applyFont="1" applyFill="1" applyBorder="1" applyAlignment="1" applyProtection="1">
      <alignment horizontal="justify" vertical="center" wrapText="1"/>
      <protection/>
    </xf>
    <xf numFmtId="0" fontId="102" fillId="0" borderId="9" xfId="0" applyNumberFormat="1" applyFont="1" applyFill="1" applyBorder="1" applyAlignment="1">
      <alignment horizontal="center" vertical="center" wrapText="1"/>
    </xf>
    <xf numFmtId="49" fontId="102" fillId="0" borderId="9" xfId="0" applyNumberFormat="1" applyFont="1" applyFill="1" applyBorder="1" applyAlignment="1">
      <alignment horizontal="center" vertical="center" wrapText="1"/>
    </xf>
    <xf numFmtId="49" fontId="102" fillId="0" borderId="13" xfId="0" applyNumberFormat="1" applyFont="1" applyFill="1" applyBorder="1" applyAlignment="1">
      <alignment horizontal="center" vertical="center" wrapText="1"/>
    </xf>
    <xf numFmtId="0" fontId="2" fillId="35" borderId="0" xfId="0" applyFont="1" applyFill="1" applyBorder="1" applyAlignment="1">
      <alignment vertical="center"/>
    </xf>
    <xf numFmtId="0" fontId="7"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9" xfId="0" applyBorder="1" applyAlignment="1">
      <alignment horizontal="center" vertical="center"/>
    </xf>
    <xf numFmtId="49" fontId="0" fillId="0" borderId="9" xfId="0" applyNumberFormat="1" applyFont="1" applyFill="1" applyBorder="1" applyAlignment="1" quotePrefix="1">
      <alignment horizontal="center" vertical="center" wrapText="1"/>
    </xf>
    <xf numFmtId="49" fontId="1" fillId="0" borderId="9"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
  <sheetViews>
    <sheetView zoomScaleSheetLayoutView="100" workbookViewId="0" topLeftCell="A1">
      <selection activeCell="C12" sqref="C12"/>
    </sheetView>
  </sheetViews>
  <sheetFormatPr defaultColWidth="9.00390625" defaultRowHeight="14.25"/>
  <cols>
    <col min="1" max="1" width="10.50390625" style="0" customWidth="1"/>
  </cols>
  <sheetData>
    <row r="1" spans="1:5" ht="51.75" customHeight="1">
      <c r="A1" s="499" t="s">
        <v>0</v>
      </c>
      <c r="B1" s="499"/>
      <c r="C1" s="499"/>
      <c r="D1" s="499"/>
      <c r="E1" s="499"/>
    </row>
    <row r="2" spans="1:5" ht="27.75" customHeight="1">
      <c r="A2" s="499" t="s">
        <v>1</v>
      </c>
      <c r="B2" s="499" t="s">
        <v>2</v>
      </c>
      <c r="C2" s="499" t="s">
        <v>3</v>
      </c>
      <c r="D2" s="499" t="s">
        <v>4</v>
      </c>
      <c r="E2" s="499" t="s">
        <v>5</v>
      </c>
    </row>
    <row r="3" spans="1:5" ht="27.75" customHeight="1">
      <c r="A3" s="499" t="s">
        <v>6</v>
      </c>
      <c r="B3" s="499" t="s">
        <v>7</v>
      </c>
      <c r="C3" s="499" t="s">
        <v>8</v>
      </c>
      <c r="D3" s="499" t="s">
        <v>9</v>
      </c>
      <c r="E3" s="499" t="s">
        <v>10</v>
      </c>
    </row>
    <row r="4" spans="1:5" ht="27.75" customHeight="1">
      <c r="A4" s="499" t="s">
        <v>11</v>
      </c>
      <c r="B4" s="499" t="s">
        <v>12</v>
      </c>
      <c r="C4" s="499" t="s">
        <v>13</v>
      </c>
      <c r="D4" s="499" t="s">
        <v>14</v>
      </c>
      <c r="E4" s="499"/>
    </row>
    <row r="5" spans="1:5" ht="27.75" customHeight="1">
      <c r="A5" s="499" t="s">
        <v>15</v>
      </c>
      <c r="B5" s="499" t="s">
        <v>16</v>
      </c>
      <c r="C5" s="499" t="s">
        <v>17</v>
      </c>
      <c r="D5" s="499" t="s">
        <v>18</v>
      </c>
      <c r="E5" s="499"/>
    </row>
    <row r="6" spans="1:5" ht="27.75" customHeight="1">
      <c r="A6" s="499" t="s">
        <v>19</v>
      </c>
      <c r="B6" s="499" t="s">
        <v>20</v>
      </c>
      <c r="C6" s="499" t="s">
        <v>21</v>
      </c>
      <c r="D6" s="499" t="s">
        <v>22</v>
      </c>
      <c r="E6" s="499"/>
    </row>
    <row r="7" spans="1:5" ht="27.75" customHeight="1">
      <c r="A7" s="499" t="s">
        <v>23</v>
      </c>
      <c r="B7" s="499" t="s">
        <v>24</v>
      </c>
      <c r="C7" s="499" t="s">
        <v>25</v>
      </c>
      <c r="D7" s="499" t="s">
        <v>26</v>
      </c>
      <c r="E7" s="499"/>
    </row>
    <row r="8" spans="1:5" ht="27.75" customHeight="1">
      <c r="A8" s="499" t="s">
        <v>27</v>
      </c>
      <c r="B8" s="499" t="s">
        <v>28</v>
      </c>
      <c r="C8" s="499" t="s">
        <v>29</v>
      </c>
      <c r="D8" s="499" t="s">
        <v>30</v>
      </c>
      <c r="E8" s="499"/>
    </row>
  </sheetData>
  <sheetProtection/>
  <mergeCells count="1">
    <mergeCell ref="A1:E1"/>
  </mergeCells>
  <printOptions/>
  <pageMargins left="0.75" right="0.75" top="1" bottom="1" header="0.5118055555555555" footer="0.5118055555555555"/>
  <pageSetup orientation="portrait" paperSize="9"/>
</worksheet>
</file>

<file path=xl/worksheets/sheet10.xml><?xml version="1.0" encoding="utf-8"?>
<worksheet xmlns="http://schemas.openxmlformats.org/spreadsheetml/2006/main" xmlns:r="http://schemas.openxmlformats.org/officeDocument/2006/relationships">
  <dimension ref="A1:H30"/>
  <sheetViews>
    <sheetView zoomScaleSheetLayoutView="100" workbookViewId="0" topLeftCell="A19">
      <selection activeCell="H10" sqref="H10"/>
    </sheetView>
  </sheetViews>
  <sheetFormatPr defaultColWidth="9.00390625" defaultRowHeight="14.25"/>
  <cols>
    <col min="1" max="1" width="9.75390625" style="1" customWidth="1"/>
    <col min="2" max="2" width="12.125" style="1" customWidth="1"/>
    <col min="3" max="3" width="27.125" style="1" customWidth="1"/>
    <col min="4" max="4" width="14.125" style="1" customWidth="1"/>
    <col min="5" max="5" width="12.75390625" style="1" customWidth="1"/>
    <col min="6" max="6" width="17.125" style="1" customWidth="1"/>
    <col min="7" max="7" width="12.75390625" style="1" customWidth="1"/>
    <col min="8" max="8" width="63.625" style="1" customWidth="1"/>
    <col min="9" max="16384" width="9.00390625" style="1" customWidth="1"/>
  </cols>
  <sheetData>
    <row r="1" s="1" customFormat="1" ht="15">
      <c r="A1" s="4" t="s">
        <v>31</v>
      </c>
    </row>
    <row r="2" spans="1:7" s="1" customFormat="1" ht="39" customHeight="1">
      <c r="A2" s="5" t="s">
        <v>32</v>
      </c>
      <c r="B2" s="5"/>
      <c r="C2" s="5"/>
      <c r="D2" s="5"/>
      <c r="E2" s="5"/>
      <c r="F2" s="5"/>
      <c r="G2" s="5"/>
    </row>
    <row r="3" spans="1:7" s="2" customFormat="1" ht="37.5" customHeight="1">
      <c r="A3" s="6" t="s">
        <v>33</v>
      </c>
      <c r="B3" s="7" t="s">
        <v>474</v>
      </c>
      <c r="C3" s="8"/>
      <c r="D3" s="9"/>
      <c r="E3" s="6" t="s">
        <v>35</v>
      </c>
      <c r="F3" s="10" t="s">
        <v>475</v>
      </c>
      <c r="G3" s="11"/>
    </row>
    <row r="4" spans="1:7" s="2" customFormat="1" ht="46.5" customHeight="1">
      <c r="A4" s="6" t="s">
        <v>37</v>
      </c>
      <c r="B4" s="6" t="s">
        <v>38</v>
      </c>
      <c r="C4" s="13">
        <v>88</v>
      </c>
      <c r="D4" s="13"/>
      <c r="E4" s="6" t="s">
        <v>39</v>
      </c>
      <c r="F4" s="14">
        <v>2</v>
      </c>
      <c r="G4" s="14"/>
    </row>
    <row r="5" spans="1:7" s="2" customFormat="1" ht="36" customHeight="1">
      <c r="A5" s="6" t="s">
        <v>40</v>
      </c>
      <c r="B5" s="6" t="s">
        <v>41</v>
      </c>
      <c r="C5" s="13" t="s">
        <v>42</v>
      </c>
      <c r="D5" s="13"/>
      <c r="E5" s="6" t="s">
        <v>43</v>
      </c>
      <c r="F5" s="13" t="s">
        <v>42</v>
      </c>
      <c r="G5" s="13"/>
    </row>
    <row r="6" spans="1:7" s="2" customFormat="1" ht="31.5" customHeight="1">
      <c r="A6" s="6"/>
      <c r="B6" s="6" t="s">
        <v>44</v>
      </c>
      <c r="C6" s="13"/>
      <c r="D6" s="13"/>
      <c r="E6" s="6" t="s">
        <v>45</v>
      </c>
      <c r="F6" s="13"/>
      <c r="G6" s="13"/>
    </row>
    <row r="7" spans="1:7" s="2" customFormat="1" ht="27.75" customHeight="1">
      <c r="A7" s="6"/>
      <c r="B7" s="6" t="s">
        <v>46</v>
      </c>
      <c r="C7" s="13">
        <v>496.2</v>
      </c>
      <c r="D7" s="13"/>
      <c r="E7" s="6" t="s">
        <v>47</v>
      </c>
      <c r="F7" s="14"/>
      <c r="G7" s="14"/>
    </row>
    <row r="8" spans="1:7" s="1" customFormat="1" ht="171.75" customHeight="1">
      <c r="A8" s="15" t="s">
        <v>48</v>
      </c>
      <c r="B8" s="16" t="s">
        <v>476</v>
      </c>
      <c r="C8" s="16"/>
      <c r="D8" s="16"/>
      <c r="E8" s="16"/>
      <c r="F8" s="16"/>
      <c r="G8" s="16"/>
    </row>
    <row r="9" spans="1:7" s="1" customFormat="1" ht="36.75" customHeight="1">
      <c r="A9" s="17" t="s">
        <v>50</v>
      </c>
      <c r="B9" s="18" t="s">
        <v>51</v>
      </c>
      <c r="C9" s="18" t="s">
        <v>52</v>
      </c>
      <c r="D9" s="19" t="s">
        <v>53</v>
      </c>
      <c r="E9" s="20"/>
      <c r="F9" s="21"/>
      <c r="G9" s="18" t="s">
        <v>54</v>
      </c>
    </row>
    <row r="10" spans="1:7" s="1" customFormat="1" ht="180" customHeight="1">
      <c r="A10" s="22"/>
      <c r="B10" s="23" t="s">
        <v>55</v>
      </c>
      <c r="C10" s="24" t="s">
        <v>477</v>
      </c>
      <c r="D10" s="41" t="s">
        <v>478</v>
      </c>
      <c r="E10" s="42"/>
      <c r="F10" s="43"/>
      <c r="G10" s="44">
        <v>161</v>
      </c>
    </row>
    <row r="11" spans="1:7" s="1" customFormat="1" ht="60.75" customHeight="1">
      <c r="A11" s="22"/>
      <c r="B11" s="23" t="s">
        <v>96</v>
      </c>
      <c r="C11" s="24" t="s">
        <v>479</v>
      </c>
      <c r="D11" s="260" t="s">
        <v>480</v>
      </c>
      <c r="E11" s="261"/>
      <c r="F11" s="262"/>
      <c r="G11" s="44">
        <v>100</v>
      </c>
    </row>
    <row r="12" spans="1:7" s="1" customFormat="1" ht="33" customHeight="1">
      <c r="A12" s="6" t="s">
        <v>59</v>
      </c>
      <c r="B12" s="18" t="s">
        <v>51</v>
      </c>
      <c r="C12" s="18" t="s">
        <v>52</v>
      </c>
      <c r="D12" s="19" t="s">
        <v>53</v>
      </c>
      <c r="E12" s="20"/>
      <c r="F12" s="21"/>
      <c r="G12" s="18" t="s">
        <v>54</v>
      </c>
    </row>
    <row r="13" spans="1:7" s="1" customFormat="1" ht="54" customHeight="1">
      <c r="A13" s="6"/>
      <c r="B13" s="23" t="s">
        <v>55</v>
      </c>
      <c r="C13" s="23" t="s">
        <v>481</v>
      </c>
      <c r="D13" s="413" t="s">
        <v>482</v>
      </c>
      <c r="E13" s="414"/>
      <c r="F13" s="415"/>
      <c r="G13" s="45">
        <v>84.6</v>
      </c>
    </row>
    <row r="14" spans="1:7" s="1" customFormat="1" ht="99" customHeight="1">
      <c r="A14" s="6"/>
      <c r="B14" s="23" t="s">
        <v>96</v>
      </c>
      <c r="C14" s="24" t="s">
        <v>483</v>
      </c>
      <c r="D14" s="41" t="s">
        <v>484</v>
      </c>
      <c r="E14" s="42"/>
      <c r="F14" s="43"/>
      <c r="G14" s="44">
        <v>80</v>
      </c>
    </row>
    <row r="15" spans="1:7" s="1" customFormat="1" ht="57.75" customHeight="1">
      <c r="A15" s="6"/>
      <c r="B15" s="23" t="s">
        <v>99</v>
      </c>
      <c r="C15" s="23" t="s">
        <v>485</v>
      </c>
      <c r="D15" s="41" t="s">
        <v>486</v>
      </c>
      <c r="E15" s="42"/>
      <c r="F15" s="43"/>
      <c r="G15" s="45">
        <v>16.6</v>
      </c>
    </row>
    <row r="16" spans="1:7" s="1" customFormat="1" ht="54" customHeight="1">
      <c r="A16" s="6"/>
      <c r="B16" s="23" t="s">
        <v>102</v>
      </c>
      <c r="C16" s="24" t="s">
        <v>487</v>
      </c>
      <c r="D16" s="260" t="s">
        <v>488</v>
      </c>
      <c r="E16" s="261"/>
      <c r="F16" s="262"/>
      <c r="G16" s="44">
        <v>4</v>
      </c>
    </row>
    <row r="17" spans="1:7" s="1" customFormat="1" ht="126.75" customHeight="1">
      <c r="A17" s="6"/>
      <c r="B17" s="23" t="s">
        <v>105</v>
      </c>
      <c r="C17" s="24" t="s">
        <v>489</v>
      </c>
      <c r="D17" s="260" t="s">
        <v>490</v>
      </c>
      <c r="E17" s="261"/>
      <c r="F17" s="262"/>
      <c r="G17" s="44">
        <v>30</v>
      </c>
    </row>
    <row r="18" spans="1:7" s="1" customFormat="1" ht="84" customHeight="1">
      <c r="A18" s="6"/>
      <c r="B18" s="23" t="s">
        <v>108</v>
      </c>
      <c r="C18" s="24" t="s">
        <v>491</v>
      </c>
      <c r="D18" s="260" t="s">
        <v>492</v>
      </c>
      <c r="E18" s="261"/>
      <c r="F18" s="262"/>
      <c r="G18" s="44" t="s">
        <v>108</v>
      </c>
    </row>
    <row r="19" spans="1:7" s="1" customFormat="1" ht="54" customHeight="1">
      <c r="A19" s="6"/>
      <c r="B19" s="23" t="s">
        <v>111</v>
      </c>
      <c r="C19" s="24" t="s">
        <v>493</v>
      </c>
      <c r="D19" s="260" t="s">
        <v>494</v>
      </c>
      <c r="E19" s="261"/>
      <c r="F19" s="262"/>
      <c r="G19" s="44" t="s">
        <v>176</v>
      </c>
    </row>
    <row r="20" spans="1:7" s="1" customFormat="1" ht="31.5" customHeight="1">
      <c r="A20" s="15" t="s">
        <v>61</v>
      </c>
      <c r="B20" s="15"/>
      <c r="C20" s="15"/>
      <c r="D20" s="15"/>
      <c r="E20" s="15"/>
      <c r="F20" s="15"/>
      <c r="G20" s="15"/>
    </row>
    <row r="21" spans="1:7" s="1" customFormat="1" ht="36" customHeight="1">
      <c r="A21" s="18" t="s">
        <v>62</v>
      </c>
      <c r="B21" s="18" t="s">
        <v>63</v>
      </c>
      <c r="C21" s="18" t="s">
        <v>64</v>
      </c>
      <c r="D21" s="18" t="s">
        <v>65</v>
      </c>
      <c r="E21" s="18" t="s">
        <v>66</v>
      </c>
      <c r="F21" s="18" t="s">
        <v>67</v>
      </c>
      <c r="G21" s="18" t="s">
        <v>68</v>
      </c>
    </row>
    <row r="22" spans="1:8" s="1" customFormat="1" ht="34.5" customHeight="1">
      <c r="A22" s="30" t="s">
        <v>69</v>
      </c>
      <c r="B22" s="38" t="s">
        <v>70</v>
      </c>
      <c r="C22" s="38" t="s">
        <v>495</v>
      </c>
      <c r="D22" s="38" t="s">
        <v>495</v>
      </c>
      <c r="E22" s="38" t="s">
        <v>77</v>
      </c>
      <c r="F22" s="38" t="s">
        <v>96</v>
      </c>
      <c r="G22" s="416" t="s">
        <v>359</v>
      </c>
      <c r="H22" s="1" t="s">
        <v>496</v>
      </c>
    </row>
    <row r="23" spans="1:8" s="1" customFormat="1" ht="34.5" customHeight="1">
      <c r="A23" s="159"/>
      <c r="B23" s="38" t="s">
        <v>70</v>
      </c>
      <c r="C23" s="32" t="s">
        <v>497</v>
      </c>
      <c r="D23" s="32" t="s">
        <v>497</v>
      </c>
      <c r="E23" s="417" t="s">
        <v>196</v>
      </c>
      <c r="F23" s="33">
        <v>10</v>
      </c>
      <c r="G23" s="32" t="s">
        <v>78</v>
      </c>
      <c r="H23" s="1" t="s">
        <v>79</v>
      </c>
    </row>
    <row r="24" spans="1:8" s="1" customFormat="1" ht="34.5" customHeight="1">
      <c r="A24" s="35"/>
      <c r="B24" s="38" t="s">
        <v>133</v>
      </c>
      <c r="C24" s="38" t="s">
        <v>498</v>
      </c>
      <c r="D24" s="38" t="s">
        <v>498</v>
      </c>
      <c r="E24" s="38" t="s">
        <v>425</v>
      </c>
      <c r="F24" s="38">
        <v>1</v>
      </c>
      <c r="G24" s="416" t="s">
        <v>499</v>
      </c>
      <c r="H24" s="1" t="s">
        <v>89</v>
      </c>
    </row>
    <row r="25" spans="1:7" s="1" customFormat="1" ht="34.5" customHeight="1">
      <c r="A25" s="35"/>
      <c r="B25" s="38" t="s">
        <v>273</v>
      </c>
      <c r="C25" s="38" t="s">
        <v>500</v>
      </c>
      <c r="D25" s="38" t="s">
        <v>500</v>
      </c>
      <c r="E25" s="38" t="s">
        <v>425</v>
      </c>
      <c r="F25" s="38">
        <v>2</v>
      </c>
      <c r="G25" s="416" t="s">
        <v>499</v>
      </c>
    </row>
    <row r="26" spans="1:7" s="1" customFormat="1" ht="34.5" customHeight="1">
      <c r="A26" s="37"/>
      <c r="B26" s="38" t="s">
        <v>429</v>
      </c>
      <c r="C26" s="23"/>
      <c r="D26" s="23"/>
      <c r="E26" s="23"/>
      <c r="F26" s="45"/>
      <c r="G26" s="23"/>
    </row>
    <row r="27" spans="1:7" s="1" customFormat="1" ht="34.5" customHeight="1">
      <c r="A27" s="30" t="s">
        <v>83</v>
      </c>
      <c r="B27" s="38" t="s">
        <v>84</v>
      </c>
      <c r="C27" s="23" t="s">
        <v>501</v>
      </c>
      <c r="D27" s="23" t="s">
        <v>502</v>
      </c>
      <c r="E27" s="23" t="s">
        <v>77</v>
      </c>
      <c r="F27" s="45">
        <v>15</v>
      </c>
      <c r="G27" s="23" t="s">
        <v>235</v>
      </c>
    </row>
    <row r="28" spans="1:7" s="1" customFormat="1" ht="34.5" customHeight="1">
      <c r="A28" s="35"/>
      <c r="B28" s="38" t="s">
        <v>212</v>
      </c>
      <c r="C28" s="32" t="s">
        <v>503</v>
      </c>
      <c r="D28" s="32" t="s">
        <v>503</v>
      </c>
      <c r="E28" s="32" t="s">
        <v>77</v>
      </c>
      <c r="F28" s="418">
        <v>100</v>
      </c>
      <c r="G28" s="32" t="s">
        <v>272</v>
      </c>
    </row>
    <row r="29" spans="1:7" s="1" customFormat="1" ht="34.5" customHeight="1">
      <c r="A29" s="37"/>
      <c r="B29" s="38" t="s">
        <v>216</v>
      </c>
      <c r="C29" s="32" t="s">
        <v>504</v>
      </c>
      <c r="D29" s="32" t="s">
        <v>505</v>
      </c>
      <c r="E29" s="23" t="s">
        <v>77</v>
      </c>
      <c r="F29" s="33" t="s">
        <v>506</v>
      </c>
      <c r="G29" s="32" t="s">
        <v>499</v>
      </c>
    </row>
    <row r="30" spans="1:7" s="1" customFormat="1" ht="57" customHeight="1">
      <c r="A30" s="46" t="s">
        <v>88</v>
      </c>
      <c r="B30" s="47"/>
      <c r="C30" s="47"/>
      <c r="D30" s="47"/>
      <c r="E30" s="47"/>
      <c r="F30" s="47"/>
      <c r="G30" s="47"/>
    </row>
  </sheetData>
  <sheetProtection/>
  <mergeCells count="30">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A20:G20"/>
    <mergeCell ref="A30:G30"/>
    <mergeCell ref="A5:A7"/>
    <mergeCell ref="A9:A11"/>
    <mergeCell ref="A12:A19"/>
    <mergeCell ref="A22:A26"/>
    <mergeCell ref="A27:A2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55"/>
  <sheetViews>
    <sheetView zoomScaleSheetLayoutView="100" workbookViewId="0" topLeftCell="A50">
      <selection activeCell="H41" sqref="H41"/>
    </sheetView>
  </sheetViews>
  <sheetFormatPr defaultColWidth="9.00390625" defaultRowHeight="14.25"/>
  <cols>
    <col min="1" max="1" width="9.75390625" style="1" customWidth="1"/>
    <col min="2" max="2" width="12.125" style="1" customWidth="1"/>
    <col min="3" max="3" width="27.625" style="1" customWidth="1"/>
    <col min="4" max="4" width="17.375" style="1" customWidth="1"/>
    <col min="5" max="5" width="12.75390625" style="1" customWidth="1"/>
    <col min="6" max="6" width="18.25390625" style="1" customWidth="1"/>
    <col min="7" max="7" width="12.75390625" style="1" customWidth="1"/>
    <col min="8" max="8" width="76.125" style="1" customWidth="1"/>
    <col min="9" max="16384" width="9.00390625" style="1" customWidth="1"/>
  </cols>
  <sheetData>
    <row r="1" s="1" customFormat="1" ht="15">
      <c r="A1" s="4" t="s">
        <v>31</v>
      </c>
    </row>
    <row r="2" spans="1:7" s="1" customFormat="1" ht="39" customHeight="1">
      <c r="A2" s="5" t="s">
        <v>32</v>
      </c>
      <c r="B2" s="5"/>
      <c r="C2" s="5"/>
      <c r="D2" s="5"/>
      <c r="E2" s="5"/>
      <c r="F2" s="5"/>
      <c r="G2" s="5"/>
    </row>
    <row r="3" spans="1:7" s="2" customFormat="1" ht="37.5" customHeight="1">
      <c r="A3" s="6" t="s">
        <v>33</v>
      </c>
      <c r="B3" s="10" t="s">
        <v>507</v>
      </c>
      <c r="C3" s="40"/>
      <c r="D3" s="11"/>
      <c r="E3" s="6" t="s">
        <v>35</v>
      </c>
      <c r="F3" s="10" t="s">
        <v>12</v>
      </c>
      <c r="G3" s="11"/>
    </row>
    <row r="4" spans="1:7" s="2" customFormat="1" ht="46.5" customHeight="1">
      <c r="A4" s="6" t="s">
        <v>37</v>
      </c>
      <c r="B4" s="6" t="s">
        <v>38</v>
      </c>
      <c r="C4" s="13">
        <v>105</v>
      </c>
      <c r="D4" s="13"/>
      <c r="E4" s="6" t="s">
        <v>39</v>
      </c>
      <c r="F4" s="14">
        <v>1</v>
      </c>
      <c r="G4" s="14"/>
    </row>
    <row r="5" spans="1:7" s="2" customFormat="1" ht="36" customHeight="1">
      <c r="A5" s="6" t="s">
        <v>40</v>
      </c>
      <c r="B5" s="6" t="s">
        <v>41</v>
      </c>
      <c r="C5" s="13" t="s">
        <v>42</v>
      </c>
      <c r="D5" s="13"/>
      <c r="E5" s="6" t="s">
        <v>43</v>
      </c>
      <c r="F5" s="13" t="s">
        <v>42</v>
      </c>
      <c r="G5" s="13"/>
    </row>
    <row r="6" spans="1:7" s="2" customFormat="1" ht="31.5" customHeight="1">
      <c r="A6" s="6"/>
      <c r="B6" s="6" t="s">
        <v>44</v>
      </c>
      <c r="C6" s="13"/>
      <c r="D6" s="13"/>
      <c r="E6" s="6" t="s">
        <v>45</v>
      </c>
      <c r="F6" s="13">
        <v>6661.13</v>
      </c>
      <c r="G6" s="13"/>
    </row>
    <row r="7" spans="1:7" s="2" customFormat="1" ht="27.75" customHeight="1">
      <c r="A7" s="6"/>
      <c r="B7" s="6" t="s">
        <v>46</v>
      </c>
      <c r="C7" s="13">
        <v>6661.13</v>
      </c>
      <c r="D7" s="13"/>
      <c r="E7" s="6" t="s">
        <v>47</v>
      </c>
      <c r="F7" s="14"/>
      <c r="G7" s="14"/>
    </row>
    <row r="8" spans="1:7" s="1" customFormat="1" ht="157.5" customHeight="1">
      <c r="A8" s="15" t="s">
        <v>48</v>
      </c>
      <c r="B8" s="16" t="s">
        <v>508</v>
      </c>
      <c r="C8" s="16"/>
      <c r="D8" s="16"/>
      <c r="E8" s="16"/>
      <c r="F8" s="16"/>
      <c r="G8" s="16"/>
    </row>
    <row r="9" spans="1:7" s="1" customFormat="1" ht="36.75" customHeight="1">
      <c r="A9" s="220" t="s">
        <v>50</v>
      </c>
      <c r="B9" s="18" t="s">
        <v>51</v>
      </c>
      <c r="C9" s="18" t="s">
        <v>52</v>
      </c>
      <c r="D9" s="19" t="s">
        <v>53</v>
      </c>
      <c r="E9" s="20"/>
      <c r="F9" s="21"/>
      <c r="G9" s="18" t="s">
        <v>54</v>
      </c>
    </row>
    <row r="10" spans="1:7" s="1" customFormat="1" ht="63" customHeight="1">
      <c r="A10" s="221"/>
      <c r="B10" s="23" t="s">
        <v>55</v>
      </c>
      <c r="C10" s="357" t="s">
        <v>509</v>
      </c>
      <c r="D10" s="394" t="s">
        <v>510</v>
      </c>
      <c r="E10" s="395"/>
      <c r="F10" s="396"/>
      <c r="G10" s="198">
        <v>15</v>
      </c>
    </row>
    <row r="11" spans="1:7" s="1" customFormat="1" ht="78" customHeight="1">
      <c r="A11" s="221"/>
      <c r="B11" s="23" t="s">
        <v>96</v>
      </c>
      <c r="C11" s="357" t="s">
        <v>511</v>
      </c>
      <c r="D11" s="394" t="s">
        <v>512</v>
      </c>
      <c r="E11" s="395"/>
      <c r="F11" s="396"/>
      <c r="G11" s="198">
        <v>77</v>
      </c>
    </row>
    <row r="12" spans="1:7" s="1" customFormat="1" ht="69.75" customHeight="1">
      <c r="A12" s="221"/>
      <c r="B12" s="23" t="s">
        <v>99</v>
      </c>
      <c r="C12" s="357" t="s">
        <v>513</v>
      </c>
      <c r="D12" s="397" t="s">
        <v>514</v>
      </c>
      <c r="E12" s="398"/>
      <c r="F12" s="399"/>
      <c r="G12" s="198">
        <v>70</v>
      </c>
    </row>
    <row r="13" spans="1:7" s="1" customFormat="1" ht="81" customHeight="1">
      <c r="A13" s="226"/>
      <c r="B13" s="23" t="s">
        <v>102</v>
      </c>
      <c r="C13" s="357" t="s">
        <v>515</v>
      </c>
      <c r="D13" s="397" t="s">
        <v>516</v>
      </c>
      <c r="E13" s="398"/>
      <c r="F13" s="399"/>
      <c r="G13" s="198">
        <v>520</v>
      </c>
    </row>
    <row r="14" spans="1:7" s="1" customFormat="1" ht="33" customHeight="1">
      <c r="A14" s="220" t="s">
        <v>59</v>
      </c>
      <c r="B14" s="18" t="s">
        <v>51</v>
      </c>
      <c r="C14" s="18" t="s">
        <v>52</v>
      </c>
      <c r="D14" s="277" t="s">
        <v>53</v>
      </c>
      <c r="E14" s="278"/>
      <c r="F14" s="279"/>
      <c r="G14" s="18" t="s">
        <v>54</v>
      </c>
    </row>
    <row r="15" spans="1:7" s="1" customFormat="1" ht="76.5" customHeight="1">
      <c r="A15" s="221"/>
      <c r="B15" s="23" t="s">
        <v>55</v>
      </c>
      <c r="C15" s="400" t="s">
        <v>517</v>
      </c>
      <c r="D15" s="401" t="s">
        <v>518</v>
      </c>
      <c r="E15" s="402"/>
      <c r="F15" s="403"/>
      <c r="G15" s="404">
        <v>6</v>
      </c>
    </row>
    <row r="16" spans="1:7" s="1" customFormat="1" ht="67.5" customHeight="1">
      <c r="A16" s="221"/>
      <c r="B16" s="23" t="s">
        <v>96</v>
      </c>
      <c r="C16" s="400" t="s">
        <v>519</v>
      </c>
      <c r="D16" s="401" t="s">
        <v>520</v>
      </c>
      <c r="E16" s="402"/>
      <c r="F16" s="403"/>
      <c r="G16" s="198">
        <v>30</v>
      </c>
    </row>
    <row r="17" spans="1:7" s="1" customFormat="1" ht="66" customHeight="1">
      <c r="A17" s="221"/>
      <c r="B17" s="23" t="s">
        <v>99</v>
      </c>
      <c r="C17" s="400" t="s">
        <v>521</v>
      </c>
      <c r="D17" s="401" t="s">
        <v>522</v>
      </c>
      <c r="E17" s="402"/>
      <c r="F17" s="403"/>
      <c r="G17" s="198">
        <v>100</v>
      </c>
    </row>
    <row r="18" spans="1:7" s="1" customFormat="1" ht="69" customHeight="1">
      <c r="A18" s="221"/>
      <c r="B18" s="23" t="s">
        <v>102</v>
      </c>
      <c r="C18" s="400" t="s">
        <v>523</v>
      </c>
      <c r="D18" s="401" t="s">
        <v>524</v>
      </c>
      <c r="E18" s="402"/>
      <c r="F18" s="403"/>
      <c r="G18" s="198">
        <v>30</v>
      </c>
    </row>
    <row r="19" spans="1:7" s="1" customFormat="1" ht="36" customHeight="1">
      <c r="A19" s="221"/>
      <c r="B19" s="23" t="s">
        <v>105</v>
      </c>
      <c r="C19" s="400" t="s">
        <v>525</v>
      </c>
      <c r="D19" s="401" t="s">
        <v>526</v>
      </c>
      <c r="E19" s="402"/>
      <c r="F19" s="403"/>
      <c r="G19" s="198">
        <v>166</v>
      </c>
    </row>
    <row r="20" spans="1:7" s="1" customFormat="1" ht="69" customHeight="1">
      <c r="A20" s="221"/>
      <c r="B20" s="23" t="s">
        <v>108</v>
      </c>
      <c r="C20" s="400" t="s">
        <v>527</v>
      </c>
      <c r="D20" s="401" t="s">
        <v>528</v>
      </c>
      <c r="E20" s="402"/>
      <c r="F20" s="403"/>
      <c r="G20" s="198">
        <v>12</v>
      </c>
    </row>
    <row r="21" spans="1:7" s="1" customFormat="1" ht="57" customHeight="1">
      <c r="A21" s="221"/>
      <c r="B21" s="23" t="s">
        <v>111</v>
      </c>
      <c r="C21" s="400" t="s">
        <v>529</v>
      </c>
      <c r="D21" s="401" t="s">
        <v>530</v>
      </c>
      <c r="E21" s="402"/>
      <c r="F21" s="403"/>
      <c r="G21" s="198">
        <v>100</v>
      </c>
    </row>
    <row r="22" spans="1:7" s="1" customFormat="1" ht="129" customHeight="1">
      <c r="A22" s="221"/>
      <c r="B22" s="23" t="s">
        <v>114</v>
      </c>
      <c r="C22" s="400" t="s">
        <v>531</v>
      </c>
      <c r="D22" s="405" t="s">
        <v>532</v>
      </c>
      <c r="E22" s="406"/>
      <c r="F22" s="407"/>
      <c r="G22" s="198">
        <v>2769.9</v>
      </c>
    </row>
    <row r="23" spans="1:7" s="1" customFormat="1" ht="111" customHeight="1">
      <c r="A23" s="221"/>
      <c r="B23" s="23" t="s">
        <v>117</v>
      </c>
      <c r="C23" s="400" t="s">
        <v>533</v>
      </c>
      <c r="D23" s="289" t="s">
        <v>534</v>
      </c>
      <c r="E23" s="290"/>
      <c r="F23" s="291"/>
      <c r="G23" s="198">
        <v>124.2</v>
      </c>
    </row>
    <row r="24" spans="1:7" s="1" customFormat="1" ht="82.5" customHeight="1">
      <c r="A24" s="221"/>
      <c r="B24" s="23" t="s">
        <v>120</v>
      </c>
      <c r="C24" s="400" t="s">
        <v>535</v>
      </c>
      <c r="D24" s="401" t="s">
        <v>536</v>
      </c>
      <c r="E24" s="402"/>
      <c r="F24" s="403"/>
      <c r="G24" s="198">
        <v>5</v>
      </c>
    </row>
    <row r="25" spans="1:7" s="1" customFormat="1" ht="78" customHeight="1">
      <c r="A25" s="221"/>
      <c r="B25" s="23" t="s">
        <v>169</v>
      </c>
      <c r="C25" s="400" t="s">
        <v>537</v>
      </c>
      <c r="D25" s="289" t="s">
        <v>538</v>
      </c>
      <c r="E25" s="290"/>
      <c r="F25" s="291"/>
      <c r="G25" s="198">
        <v>50</v>
      </c>
    </row>
    <row r="26" spans="1:7" s="1" customFormat="1" ht="66" customHeight="1">
      <c r="A26" s="221"/>
      <c r="B26" s="23" t="s">
        <v>172</v>
      </c>
      <c r="C26" s="400" t="s">
        <v>539</v>
      </c>
      <c r="D26" s="289" t="s">
        <v>540</v>
      </c>
      <c r="E26" s="290"/>
      <c r="F26" s="291"/>
      <c r="G26" s="198">
        <v>26.5</v>
      </c>
    </row>
    <row r="27" spans="1:7" s="1" customFormat="1" ht="81" customHeight="1">
      <c r="A27" s="221"/>
      <c r="B27" s="23" t="s">
        <v>174</v>
      </c>
      <c r="C27" s="400" t="s">
        <v>541</v>
      </c>
      <c r="D27" s="386" t="s">
        <v>542</v>
      </c>
      <c r="E27" s="387"/>
      <c r="F27" s="388"/>
      <c r="G27" s="198">
        <v>26.5</v>
      </c>
    </row>
    <row r="28" spans="1:7" s="1" customFormat="1" ht="102.75" customHeight="1">
      <c r="A28" s="221"/>
      <c r="B28" s="23" t="s">
        <v>176</v>
      </c>
      <c r="C28" s="400" t="s">
        <v>543</v>
      </c>
      <c r="D28" s="386" t="s">
        <v>544</v>
      </c>
      <c r="E28" s="387"/>
      <c r="F28" s="388"/>
      <c r="G28" s="198">
        <v>39.8</v>
      </c>
    </row>
    <row r="29" spans="1:7" s="1" customFormat="1" ht="45" customHeight="1">
      <c r="A29" s="221"/>
      <c r="B29" s="23" t="s">
        <v>178</v>
      </c>
      <c r="C29" s="400" t="s">
        <v>545</v>
      </c>
      <c r="D29" s="289" t="s">
        <v>546</v>
      </c>
      <c r="E29" s="290"/>
      <c r="F29" s="291"/>
      <c r="G29" s="198">
        <v>10</v>
      </c>
    </row>
    <row r="30" spans="1:7" s="1" customFormat="1" ht="60" customHeight="1">
      <c r="A30" s="221"/>
      <c r="B30" s="23" t="s">
        <v>180</v>
      </c>
      <c r="C30" s="400" t="s">
        <v>547</v>
      </c>
      <c r="D30" s="289" t="s">
        <v>548</v>
      </c>
      <c r="E30" s="290"/>
      <c r="F30" s="291"/>
      <c r="G30" s="198">
        <v>100</v>
      </c>
    </row>
    <row r="31" spans="1:7" s="1" customFormat="1" ht="72.75" customHeight="1">
      <c r="A31" s="221"/>
      <c r="B31" s="23" t="s">
        <v>183</v>
      </c>
      <c r="C31" s="400" t="s">
        <v>549</v>
      </c>
      <c r="D31" s="289" t="s">
        <v>550</v>
      </c>
      <c r="E31" s="290"/>
      <c r="F31" s="291"/>
      <c r="G31" s="198">
        <v>200</v>
      </c>
    </row>
    <row r="32" spans="1:7" s="1" customFormat="1" ht="39.75" customHeight="1">
      <c r="A32" s="221"/>
      <c r="B32" s="23" t="s">
        <v>185</v>
      </c>
      <c r="C32" s="400" t="s">
        <v>551</v>
      </c>
      <c r="D32" s="289" t="s">
        <v>552</v>
      </c>
      <c r="E32" s="290"/>
      <c r="F32" s="291"/>
      <c r="G32" s="198">
        <v>350</v>
      </c>
    </row>
    <row r="33" spans="1:7" s="1" customFormat="1" ht="51" customHeight="1">
      <c r="A33" s="221"/>
      <c r="B33" s="23" t="s">
        <v>188</v>
      </c>
      <c r="C33" s="400" t="s">
        <v>553</v>
      </c>
      <c r="D33" s="289" t="s">
        <v>554</v>
      </c>
      <c r="E33" s="290"/>
      <c r="F33" s="291"/>
      <c r="G33" s="198">
        <v>350</v>
      </c>
    </row>
    <row r="34" spans="1:7" s="1" customFormat="1" ht="81.75" customHeight="1">
      <c r="A34" s="221"/>
      <c r="B34" s="23" t="s">
        <v>191</v>
      </c>
      <c r="C34" s="400" t="s">
        <v>555</v>
      </c>
      <c r="D34" s="289" t="s">
        <v>556</v>
      </c>
      <c r="E34" s="290"/>
      <c r="F34" s="291"/>
      <c r="G34" s="198">
        <v>83</v>
      </c>
    </row>
    <row r="35" spans="1:7" s="1" customFormat="1" ht="78" customHeight="1">
      <c r="A35" s="221"/>
      <c r="B35" s="23" t="s">
        <v>327</v>
      </c>
      <c r="C35" s="400" t="s">
        <v>557</v>
      </c>
      <c r="D35" s="401" t="s">
        <v>558</v>
      </c>
      <c r="E35" s="402"/>
      <c r="F35" s="403"/>
      <c r="G35" s="198">
        <v>1260.23</v>
      </c>
    </row>
    <row r="36" spans="1:7" s="1" customFormat="1" ht="81.75" customHeight="1">
      <c r="A36" s="221"/>
      <c r="B36" s="23" t="s">
        <v>330</v>
      </c>
      <c r="C36" s="400" t="s">
        <v>559</v>
      </c>
      <c r="D36" s="132" t="s">
        <v>560</v>
      </c>
      <c r="E36" s="133"/>
      <c r="F36" s="134"/>
      <c r="G36" s="44">
        <v>10</v>
      </c>
    </row>
    <row r="37" spans="1:7" s="1" customFormat="1" ht="90" customHeight="1">
      <c r="A37" s="221"/>
      <c r="B37" s="23" t="s">
        <v>333</v>
      </c>
      <c r="C37" s="400" t="s">
        <v>561</v>
      </c>
      <c r="D37" s="132" t="s">
        <v>562</v>
      </c>
      <c r="E37" s="133"/>
      <c r="F37" s="134"/>
      <c r="G37" s="44">
        <v>90</v>
      </c>
    </row>
    <row r="38" spans="1:7" s="1" customFormat="1" ht="117" customHeight="1">
      <c r="A38" s="226"/>
      <c r="B38" s="23" t="s">
        <v>336</v>
      </c>
      <c r="C38" s="400" t="s">
        <v>563</v>
      </c>
      <c r="D38" s="132" t="s">
        <v>564</v>
      </c>
      <c r="E38" s="133"/>
      <c r="F38" s="134"/>
      <c r="G38" s="44">
        <v>40</v>
      </c>
    </row>
    <row r="39" spans="1:7" s="1" customFormat="1" ht="31.5" customHeight="1">
      <c r="A39" s="15" t="s">
        <v>61</v>
      </c>
      <c r="B39" s="15"/>
      <c r="C39" s="15"/>
      <c r="D39" s="15"/>
      <c r="E39" s="15"/>
      <c r="F39" s="15"/>
      <c r="G39" s="15"/>
    </row>
    <row r="40" spans="1:7" s="1" customFormat="1" ht="36" customHeight="1">
      <c r="A40" s="18" t="s">
        <v>62</v>
      </c>
      <c r="B40" s="18" t="s">
        <v>63</v>
      </c>
      <c r="C40" s="18" t="s">
        <v>64</v>
      </c>
      <c r="D40" s="18" t="s">
        <v>65</v>
      </c>
      <c r="E40" s="18" t="s">
        <v>66</v>
      </c>
      <c r="F40" s="18" t="s">
        <v>67</v>
      </c>
      <c r="G40" s="18" t="s">
        <v>68</v>
      </c>
    </row>
    <row r="41" spans="1:8" s="1" customFormat="1" ht="60.75" customHeight="1">
      <c r="A41" s="408" t="s">
        <v>69</v>
      </c>
      <c r="B41" s="32" t="s">
        <v>70</v>
      </c>
      <c r="C41" s="23" t="s">
        <v>565</v>
      </c>
      <c r="D41" s="38" t="s">
        <v>566</v>
      </c>
      <c r="E41" s="38" t="s">
        <v>136</v>
      </c>
      <c r="F41" s="38" t="s">
        <v>567</v>
      </c>
      <c r="G41" s="38" t="s">
        <v>86</v>
      </c>
      <c r="H41" s="1" t="s">
        <v>79</v>
      </c>
    </row>
    <row r="42" spans="1:8" s="1" customFormat="1" ht="60" customHeight="1">
      <c r="A42" s="408"/>
      <c r="B42" s="32" t="s">
        <v>70</v>
      </c>
      <c r="C42" s="23" t="s">
        <v>568</v>
      </c>
      <c r="D42" s="38" t="s">
        <v>569</v>
      </c>
      <c r="E42" s="38" t="s">
        <v>136</v>
      </c>
      <c r="F42" s="38" t="s">
        <v>55</v>
      </c>
      <c r="G42" s="38" t="s">
        <v>132</v>
      </c>
      <c r="H42" s="1" t="s">
        <v>82</v>
      </c>
    </row>
    <row r="43" spans="1:8" s="1" customFormat="1" ht="63.75" customHeight="1">
      <c r="A43" s="408"/>
      <c r="B43" s="32" t="s">
        <v>70</v>
      </c>
      <c r="C43" s="23" t="s">
        <v>570</v>
      </c>
      <c r="D43" s="38" t="s">
        <v>571</v>
      </c>
      <c r="E43" s="38" t="s">
        <v>136</v>
      </c>
      <c r="F43" s="139">
        <v>1</v>
      </c>
      <c r="G43" s="38" t="s">
        <v>86</v>
      </c>
      <c r="H43" s="1" t="s">
        <v>87</v>
      </c>
    </row>
    <row r="44" spans="1:8" s="1" customFormat="1" ht="69" customHeight="1">
      <c r="A44" s="408"/>
      <c r="B44" s="38" t="s">
        <v>70</v>
      </c>
      <c r="C44" s="259" t="s">
        <v>572</v>
      </c>
      <c r="D44" s="119" t="s">
        <v>573</v>
      </c>
      <c r="E44" s="128" t="s">
        <v>136</v>
      </c>
      <c r="F44" s="128">
        <v>12</v>
      </c>
      <c r="G44" s="128" t="s">
        <v>132</v>
      </c>
      <c r="H44" s="1" t="s">
        <v>207</v>
      </c>
    </row>
    <row r="45" spans="1:8" s="1" customFormat="1" ht="46.5" customHeight="1">
      <c r="A45" s="408"/>
      <c r="B45" s="38" t="s">
        <v>70</v>
      </c>
      <c r="C45" s="23" t="s">
        <v>574</v>
      </c>
      <c r="D45" s="409" t="s">
        <v>575</v>
      </c>
      <c r="E45" s="128" t="s">
        <v>234</v>
      </c>
      <c r="F45" s="139">
        <v>53.863</v>
      </c>
      <c r="G45" s="410" t="s">
        <v>428</v>
      </c>
      <c r="H45" s="23" t="s">
        <v>576</v>
      </c>
    </row>
    <row r="46" spans="1:7" s="1" customFormat="1" ht="102" customHeight="1">
      <c r="A46" s="408"/>
      <c r="B46" s="32" t="s">
        <v>133</v>
      </c>
      <c r="C46" s="23" t="s">
        <v>577</v>
      </c>
      <c r="D46" s="38" t="s">
        <v>578</v>
      </c>
      <c r="E46" s="38" t="s">
        <v>77</v>
      </c>
      <c r="F46" s="139">
        <v>100</v>
      </c>
      <c r="G46" s="38" t="s">
        <v>272</v>
      </c>
    </row>
    <row r="47" spans="1:7" s="1" customFormat="1" ht="75" customHeight="1">
      <c r="A47" s="408"/>
      <c r="B47" s="23" t="s">
        <v>133</v>
      </c>
      <c r="C47" s="23" t="s">
        <v>579</v>
      </c>
      <c r="D47" s="38" t="s">
        <v>580</v>
      </c>
      <c r="E47" s="38" t="s">
        <v>77</v>
      </c>
      <c r="F47" s="139">
        <v>100</v>
      </c>
      <c r="G47" s="38" t="s">
        <v>272</v>
      </c>
    </row>
    <row r="48" spans="1:7" s="1" customFormat="1" ht="75.75" customHeight="1">
      <c r="A48" s="408"/>
      <c r="B48" s="38" t="s">
        <v>133</v>
      </c>
      <c r="C48" s="259" t="s">
        <v>581</v>
      </c>
      <c r="D48" s="119" t="s">
        <v>582</v>
      </c>
      <c r="E48" s="128" t="s">
        <v>234</v>
      </c>
      <c r="F48" s="128">
        <v>100</v>
      </c>
      <c r="G48" s="128" t="s">
        <v>272</v>
      </c>
    </row>
    <row r="49" spans="1:7" s="1" customFormat="1" ht="72" customHeight="1">
      <c r="A49" s="408"/>
      <c r="B49" s="38" t="s">
        <v>429</v>
      </c>
      <c r="C49" s="259" t="s">
        <v>583</v>
      </c>
      <c r="D49" s="119" t="s">
        <v>584</v>
      </c>
      <c r="E49" s="128" t="s">
        <v>425</v>
      </c>
      <c r="F49" s="128">
        <v>42.52</v>
      </c>
      <c r="G49" s="128" t="s">
        <v>585</v>
      </c>
    </row>
    <row r="50" spans="1:7" s="1" customFormat="1" ht="192" customHeight="1">
      <c r="A50" s="408" t="s">
        <v>83</v>
      </c>
      <c r="B50" s="38" t="s">
        <v>84</v>
      </c>
      <c r="C50" s="23" t="s">
        <v>586</v>
      </c>
      <c r="D50" s="411" t="s">
        <v>587</v>
      </c>
      <c r="E50" s="409" t="s">
        <v>128</v>
      </c>
      <c r="F50" s="139">
        <v>11173236</v>
      </c>
      <c r="G50" s="38" t="s">
        <v>585</v>
      </c>
    </row>
    <row r="51" spans="1:7" s="1" customFormat="1" ht="66.75" customHeight="1">
      <c r="A51" s="408"/>
      <c r="B51" s="32" t="s">
        <v>212</v>
      </c>
      <c r="C51" s="23" t="s">
        <v>588</v>
      </c>
      <c r="D51" s="38" t="s">
        <v>589</v>
      </c>
      <c r="E51" s="38" t="s">
        <v>136</v>
      </c>
      <c r="F51" s="38" t="s">
        <v>191</v>
      </c>
      <c r="G51" s="38" t="s">
        <v>590</v>
      </c>
    </row>
    <row r="52" spans="1:7" s="1" customFormat="1" ht="96" customHeight="1">
      <c r="A52" s="408"/>
      <c r="B52" s="23" t="s">
        <v>212</v>
      </c>
      <c r="C52" s="23" t="s">
        <v>591</v>
      </c>
      <c r="D52" s="38" t="s">
        <v>592</v>
      </c>
      <c r="E52" s="38" t="s">
        <v>136</v>
      </c>
      <c r="F52" s="139">
        <v>20</v>
      </c>
      <c r="G52" s="38" t="s">
        <v>593</v>
      </c>
    </row>
    <row r="53" spans="1:7" s="1" customFormat="1" ht="60" customHeight="1">
      <c r="A53" s="408"/>
      <c r="B53" s="32" t="s">
        <v>467</v>
      </c>
      <c r="C53" s="23" t="s">
        <v>594</v>
      </c>
      <c r="D53" s="38" t="s">
        <v>595</v>
      </c>
      <c r="E53" s="38" t="s">
        <v>136</v>
      </c>
      <c r="F53" s="139">
        <v>8</v>
      </c>
      <c r="G53" s="38" t="s">
        <v>596</v>
      </c>
    </row>
    <row r="54" spans="1:7" s="1" customFormat="1" ht="147" customHeight="1">
      <c r="A54" s="38" t="s">
        <v>280</v>
      </c>
      <c r="B54" s="38" t="s">
        <v>447</v>
      </c>
      <c r="C54" s="412" t="s">
        <v>597</v>
      </c>
      <c r="D54" s="409" t="s">
        <v>598</v>
      </c>
      <c r="E54" s="409" t="s">
        <v>136</v>
      </c>
      <c r="F54" s="409">
        <v>80</v>
      </c>
      <c r="G54" s="409" t="s">
        <v>272</v>
      </c>
    </row>
    <row r="55" spans="1:7" s="1" customFormat="1" ht="57" customHeight="1">
      <c r="A55" s="46" t="s">
        <v>88</v>
      </c>
      <c r="B55" s="47"/>
      <c r="C55" s="47"/>
      <c r="D55" s="47"/>
      <c r="E55" s="47"/>
      <c r="F55" s="47"/>
      <c r="G55" s="47"/>
    </row>
  </sheetData>
  <sheetProtection/>
  <mergeCells count="49">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A39:G39"/>
    <mergeCell ref="A55:G55"/>
    <mergeCell ref="A5:A7"/>
    <mergeCell ref="A9:A13"/>
    <mergeCell ref="A14:A38"/>
    <mergeCell ref="A41:A49"/>
    <mergeCell ref="A50:A5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30"/>
  <sheetViews>
    <sheetView zoomScaleSheetLayoutView="100" workbookViewId="0" topLeftCell="A1">
      <selection activeCell="H28" sqref="H28"/>
    </sheetView>
  </sheetViews>
  <sheetFormatPr defaultColWidth="9.00390625" defaultRowHeight="14.25"/>
  <cols>
    <col min="1" max="1" width="9.75390625" style="76" customWidth="1"/>
    <col min="2" max="2" width="12.125" style="76" customWidth="1"/>
    <col min="3" max="3" width="27.75390625" style="76" customWidth="1"/>
    <col min="4" max="4" width="18.75390625" style="76" customWidth="1"/>
    <col min="5" max="5" width="12.75390625" style="76" customWidth="1"/>
    <col min="6" max="6" width="17.25390625" style="76" customWidth="1"/>
    <col min="7" max="7" width="12.75390625" style="76" customWidth="1"/>
    <col min="8" max="8" width="75.75390625" style="76" customWidth="1"/>
    <col min="9" max="16384" width="9.00390625" style="76" customWidth="1"/>
  </cols>
  <sheetData>
    <row r="1" s="76" customFormat="1" ht="15">
      <c r="A1" s="79" t="s">
        <v>31</v>
      </c>
    </row>
    <row r="2" spans="1:7" s="76" customFormat="1" ht="39" customHeight="1">
      <c r="A2" s="80" t="s">
        <v>32</v>
      </c>
      <c r="B2" s="80"/>
      <c r="C2" s="80"/>
      <c r="D2" s="80"/>
      <c r="E2" s="80"/>
      <c r="F2" s="80"/>
      <c r="G2" s="80"/>
    </row>
    <row r="3" spans="1:7" s="2" customFormat="1" ht="37.5" customHeight="1">
      <c r="A3" s="6" t="s">
        <v>33</v>
      </c>
      <c r="B3" s="185" t="s">
        <v>599</v>
      </c>
      <c r="C3" s="186"/>
      <c r="D3" s="187"/>
      <c r="E3" s="188" t="s">
        <v>35</v>
      </c>
      <c r="F3" s="185" t="s">
        <v>600</v>
      </c>
      <c r="G3" s="187"/>
    </row>
    <row r="4" spans="1:7" s="2" customFormat="1" ht="39" customHeight="1">
      <c r="A4" s="6" t="s">
        <v>37</v>
      </c>
      <c r="B4" s="6" t="s">
        <v>38</v>
      </c>
      <c r="C4" s="13">
        <v>24</v>
      </c>
      <c r="D4" s="13"/>
      <c r="E4" s="6" t="s">
        <v>39</v>
      </c>
      <c r="F4" s="14">
        <v>1</v>
      </c>
      <c r="G4" s="14"/>
    </row>
    <row r="5" spans="1:7" s="2" customFormat="1" ht="28.5" customHeight="1">
      <c r="A5" s="6" t="s">
        <v>40</v>
      </c>
      <c r="B5" s="6" t="s">
        <v>41</v>
      </c>
      <c r="C5" s="13" t="s">
        <v>42</v>
      </c>
      <c r="D5" s="13"/>
      <c r="E5" s="6" t="s">
        <v>43</v>
      </c>
      <c r="F5" s="13" t="s">
        <v>42</v>
      </c>
      <c r="G5" s="13"/>
    </row>
    <row r="6" spans="1:7" s="2" customFormat="1" ht="31.5" customHeight="1">
      <c r="A6" s="6"/>
      <c r="B6" s="6" t="s">
        <v>44</v>
      </c>
      <c r="C6" s="379" t="s">
        <v>601</v>
      </c>
      <c r="D6" s="379"/>
      <c r="E6" s="6" t="s">
        <v>45</v>
      </c>
      <c r="F6" s="379"/>
      <c r="G6" s="379"/>
    </row>
    <row r="7" spans="1:7" s="2" customFormat="1" ht="27.75" customHeight="1">
      <c r="A7" s="6"/>
      <c r="B7" s="6" t="s">
        <v>46</v>
      </c>
      <c r="C7" s="259">
        <v>715</v>
      </c>
      <c r="D7" s="259"/>
      <c r="E7" s="6" t="s">
        <v>47</v>
      </c>
      <c r="F7" s="380"/>
      <c r="G7" s="380"/>
    </row>
    <row r="8" spans="1:7" s="76" customFormat="1" ht="142.5" customHeight="1">
      <c r="A8" s="101" t="s">
        <v>48</v>
      </c>
      <c r="B8" s="89" t="s">
        <v>602</v>
      </c>
      <c r="C8" s="89"/>
      <c r="D8" s="89"/>
      <c r="E8" s="89"/>
      <c r="F8" s="89"/>
      <c r="G8" s="89"/>
    </row>
    <row r="9" spans="1:7" s="76" customFormat="1" ht="36.75" customHeight="1">
      <c r="A9" s="190" t="s">
        <v>50</v>
      </c>
      <c r="B9" s="92" t="s">
        <v>51</v>
      </c>
      <c r="C9" s="92" t="s">
        <v>52</v>
      </c>
      <c r="D9" s="191" t="s">
        <v>53</v>
      </c>
      <c r="E9" s="192"/>
      <c r="F9" s="193"/>
      <c r="G9" s="92" t="s">
        <v>54</v>
      </c>
    </row>
    <row r="10" spans="1:7" s="76" customFormat="1" ht="36" customHeight="1">
      <c r="A10" s="381"/>
      <c r="B10" s="382"/>
      <c r="C10" s="326" t="s">
        <v>603</v>
      </c>
      <c r="D10" s="383"/>
      <c r="E10" s="383"/>
      <c r="F10" s="383"/>
      <c r="G10" s="384"/>
    </row>
    <row r="11" spans="1:7" s="76" customFormat="1" ht="33" customHeight="1">
      <c r="A11" s="239" t="s">
        <v>59</v>
      </c>
      <c r="B11" s="92" t="s">
        <v>51</v>
      </c>
      <c r="C11" s="92" t="s">
        <v>52</v>
      </c>
      <c r="D11" s="191" t="s">
        <v>53</v>
      </c>
      <c r="E11" s="192"/>
      <c r="F11" s="193"/>
      <c r="G11" s="92" t="s">
        <v>54</v>
      </c>
    </row>
    <row r="12" spans="1:7" s="76" customFormat="1" ht="51" customHeight="1">
      <c r="A12" s="239"/>
      <c r="B12" s="382" t="s">
        <v>55</v>
      </c>
      <c r="C12" s="326" t="s">
        <v>604</v>
      </c>
      <c r="D12" s="383" t="s">
        <v>605</v>
      </c>
      <c r="E12" s="383"/>
      <c r="F12" s="383"/>
      <c r="G12" s="385" t="s">
        <v>606</v>
      </c>
    </row>
    <row r="13" spans="1:7" s="76" customFormat="1" ht="30" customHeight="1">
      <c r="A13" s="239"/>
      <c r="B13" s="382" t="s">
        <v>96</v>
      </c>
      <c r="C13" s="326" t="s">
        <v>607</v>
      </c>
      <c r="D13" s="383" t="s">
        <v>605</v>
      </c>
      <c r="E13" s="383"/>
      <c r="F13" s="383"/>
      <c r="G13" s="384">
        <v>97</v>
      </c>
    </row>
    <row r="14" spans="1:7" s="76" customFormat="1" ht="48" customHeight="1">
      <c r="A14" s="239"/>
      <c r="B14" s="382" t="s">
        <v>99</v>
      </c>
      <c r="C14" s="326" t="s">
        <v>608</v>
      </c>
      <c r="D14" s="386" t="s">
        <v>609</v>
      </c>
      <c r="E14" s="387"/>
      <c r="F14" s="388"/>
      <c r="G14" s="384">
        <v>100</v>
      </c>
    </row>
    <row r="15" spans="1:7" s="76" customFormat="1" ht="36.75" customHeight="1">
      <c r="A15" s="239"/>
      <c r="B15" s="382" t="s">
        <v>102</v>
      </c>
      <c r="C15" s="326" t="s">
        <v>610</v>
      </c>
      <c r="D15" s="386" t="s">
        <v>611</v>
      </c>
      <c r="E15" s="387"/>
      <c r="F15" s="388"/>
      <c r="G15" s="384">
        <v>300</v>
      </c>
    </row>
    <row r="16" spans="1:7" s="76" customFormat="1" ht="30" customHeight="1">
      <c r="A16" s="239"/>
      <c r="B16" s="382" t="s">
        <v>105</v>
      </c>
      <c r="C16" s="326" t="s">
        <v>612</v>
      </c>
      <c r="D16" s="383" t="s">
        <v>613</v>
      </c>
      <c r="E16" s="383"/>
      <c r="F16" s="383"/>
      <c r="G16" s="384">
        <v>5</v>
      </c>
    </row>
    <row r="17" spans="1:7" s="76" customFormat="1" ht="106.5" customHeight="1">
      <c r="A17" s="239"/>
      <c r="B17" s="382" t="s">
        <v>108</v>
      </c>
      <c r="C17" s="326" t="s">
        <v>614</v>
      </c>
      <c r="D17" s="386" t="s">
        <v>615</v>
      </c>
      <c r="E17" s="387"/>
      <c r="F17" s="388"/>
      <c r="G17" s="384">
        <v>15</v>
      </c>
    </row>
    <row r="18" spans="1:7" s="76" customFormat="1" ht="54" customHeight="1">
      <c r="A18" s="239"/>
      <c r="B18" s="382" t="s">
        <v>111</v>
      </c>
      <c r="C18" s="326" t="s">
        <v>616</v>
      </c>
      <c r="D18" s="383" t="s">
        <v>617</v>
      </c>
      <c r="E18" s="383"/>
      <c r="F18" s="383"/>
      <c r="G18" s="384">
        <v>4</v>
      </c>
    </row>
    <row r="19" spans="1:7" s="76" customFormat="1" ht="48" customHeight="1">
      <c r="A19" s="239"/>
      <c r="B19" s="382" t="s">
        <v>114</v>
      </c>
      <c r="C19" s="326" t="s">
        <v>618</v>
      </c>
      <c r="D19" s="383" t="s">
        <v>619</v>
      </c>
      <c r="E19" s="383"/>
      <c r="F19" s="383"/>
      <c r="G19" s="384">
        <v>4</v>
      </c>
    </row>
    <row r="20" spans="1:7" s="76" customFormat="1" ht="31.5" customHeight="1">
      <c r="A20" s="101" t="s">
        <v>61</v>
      </c>
      <c r="B20" s="101"/>
      <c r="C20" s="101"/>
      <c r="D20" s="101"/>
      <c r="E20" s="101"/>
      <c r="F20" s="101"/>
      <c r="G20" s="101"/>
    </row>
    <row r="21" spans="1:7" s="76" customFormat="1" ht="36" customHeight="1">
      <c r="A21" s="92" t="s">
        <v>62</v>
      </c>
      <c r="B21" s="92" t="s">
        <v>63</v>
      </c>
      <c r="C21" s="92" t="s">
        <v>64</v>
      </c>
      <c r="D21" s="92" t="s">
        <v>65</v>
      </c>
      <c r="E21" s="92" t="s">
        <v>66</v>
      </c>
      <c r="F21" s="92" t="s">
        <v>67</v>
      </c>
      <c r="G21" s="92" t="s">
        <v>68</v>
      </c>
    </row>
    <row r="22" spans="1:7" s="76" customFormat="1" ht="64.5" customHeight="1">
      <c r="A22" s="389" t="s">
        <v>69</v>
      </c>
      <c r="B22" s="382" t="s">
        <v>70</v>
      </c>
      <c r="C22" s="382" t="s">
        <v>620</v>
      </c>
      <c r="D22" s="390" t="s">
        <v>621</v>
      </c>
      <c r="E22" s="382" t="s">
        <v>72</v>
      </c>
      <c r="F22" s="330">
        <v>1</v>
      </c>
      <c r="G22" s="382" t="s">
        <v>132</v>
      </c>
    </row>
    <row r="23" spans="1:7" s="76" customFormat="1" ht="39.75" customHeight="1">
      <c r="A23" s="391"/>
      <c r="B23" s="382" t="s">
        <v>70</v>
      </c>
      <c r="C23" s="382" t="s">
        <v>622</v>
      </c>
      <c r="D23" s="390" t="s">
        <v>623</v>
      </c>
      <c r="E23" s="382" t="s">
        <v>72</v>
      </c>
      <c r="F23" s="330">
        <v>3</v>
      </c>
      <c r="G23" s="382" t="s">
        <v>624</v>
      </c>
    </row>
    <row r="24" spans="1:8" s="76" customFormat="1" ht="36.75" customHeight="1">
      <c r="A24" s="391"/>
      <c r="B24" s="382" t="s">
        <v>133</v>
      </c>
      <c r="C24" s="382" t="s">
        <v>625</v>
      </c>
      <c r="D24" s="390" t="s">
        <v>626</v>
      </c>
      <c r="E24" s="382" t="s">
        <v>72</v>
      </c>
      <c r="F24" s="330">
        <v>100</v>
      </c>
      <c r="G24" s="382" t="s">
        <v>272</v>
      </c>
      <c r="H24" s="76" t="s">
        <v>627</v>
      </c>
    </row>
    <row r="25" spans="1:8" s="76" customFormat="1" ht="36.75" customHeight="1">
      <c r="A25" s="391"/>
      <c r="B25" s="382" t="s">
        <v>133</v>
      </c>
      <c r="C25" s="382" t="s">
        <v>628</v>
      </c>
      <c r="D25" s="390" t="s">
        <v>629</v>
      </c>
      <c r="E25" s="382" t="s">
        <v>77</v>
      </c>
      <c r="F25" s="330">
        <v>100</v>
      </c>
      <c r="G25" s="382" t="s">
        <v>272</v>
      </c>
      <c r="H25" s="76" t="s">
        <v>630</v>
      </c>
    </row>
    <row r="26" spans="1:8" s="76" customFormat="1" ht="49.5" customHeight="1">
      <c r="A26" s="391"/>
      <c r="B26" s="382" t="s">
        <v>273</v>
      </c>
      <c r="C26" s="382" t="s">
        <v>631</v>
      </c>
      <c r="D26" s="390" t="s">
        <v>632</v>
      </c>
      <c r="E26" s="382" t="s">
        <v>77</v>
      </c>
      <c r="F26" s="330">
        <v>100</v>
      </c>
      <c r="G26" s="382" t="s">
        <v>272</v>
      </c>
      <c r="H26" s="1" t="s">
        <v>82</v>
      </c>
    </row>
    <row r="27" spans="1:8" s="76" customFormat="1" ht="39" customHeight="1">
      <c r="A27" s="392"/>
      <c r="B27" s="382" t="s">
        <v>429</v>
      </c>
      <c r="C27" s="382" t="s">
        <v>633</v>
      </c>
      <c r="D27" s="390" t="s">
        <v>634</v>
      </c>
      <c r="E27" s="393" t="s">
        <v>635</v>
      </c>
      <c r="F27" s="330">
        <v>15</v>
      </c>
      <c r="G27" s="382" t="s">
        <v>585</v>
      </c>
      <c r="H27" s="1" t="s">
        <v>87</v>
      </c>
    </row>
    <row r="28" spans="1:8" s="76" customFormat="1" ht="42" customHeight="1">
      <c r="A28" s="389" t="s">
        <v>83</v>
      </c>
      <c r="B28" s="382" t="s">
        <v>212</v>
      </c>
      <c r="C28" s="382" t="s">
        <v>636</v>
      </c>
      <c r="D28" s="390" t="s">
        <v>637</v>
      </c>
      <c r="E28" s="382" t="s">
        <v>72</v>
      </c>
      <c r="F28" s="330">
        <v>98</v>
      </c>
      <c r="G28" s="382" t="s">
        <v>272</v>
      </c>
      <c r="H28" s="1" t="s">
        <v>207</v>
      </c>
    </row>
    <row r="29" spans="1:7" s="76" customFormat="1" ht="85.5" customHeight="1">
      <c r="A29" s="392"/>
      <c r="B29" s="382" t="s">
        <v>212</v>
      </c>
      <c r="C29" s="382" t="s">
        <v>638</v>
      </c>
      <c r="D29" s="390" t="s">
        <v>639</v>
      </c>
      <c r="E29" s="382" t="s">
        <v>72</v>
      </c>
      <c r="F29" s="330">
        <v>1</v>
      </c>
      <c r="G29" s="382" t="s">
        <v>132</v>
      </c>
    </row>
    <row r="30" spans="1:7" s="76" customFormat="1" ht="79.5" customHeight="1">
      <c r="A30" s="382" t="s">
        <v>280</v>
      </c>
      <c r="B30" s="382" t="s">
        <v>447</v>
      </c>
      <c r="C30" s="382" t="s">
        <v>640</v>
      </c>
      <c r="D30" s="390" t="s">
        <v>641</v>
      </c>
      <c r="E30" s="382" t="s">
        <v>72</v>
      </c>
      <c r="F30" s="330">
        <v>85</v>
      </c>
      <c r="G30" s="382" t="s">
        <v>272</v>
      </c>
    </row>
    <row r="31" s="76" customFormat="1" ht="19.5" customHeight="1"/>
  </sheetData>
  <sheetProtection/>
  <mergeCells count="29">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A20:G20"/>
    <mergeCell ref="A5:A7"/>
    <mergeCell ref="A9:A10"/>
    <mergeCell ref="A11:A19"/>
    <mergeCell ref="A22:A27"/>
    <mergeCell ref="A28:A2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35"/>
  <sheetViews>
    <sheetView zoomScaleSheetLayoutView="100" workbookViewId="0" topLeftCell="A25">
      <selection activeCell="I28" sqref="I28"/>
    </sheetView>
  </sheetViews>
  <sheetFormatPr defaultColWidth="9.00390625" defaultRowHeight="14.25"/>
  <cols>
    <col min="1" max="1" width="9.375" style="1" customWidth="1"/>
    <col min="2" max="2" width="12.125" style="1" customWidth="1"/>
    <col min="3" max="3" width="27.75390625" style="1" customWidth="1"/>
    <col min="4" max="4" width="19.375" style="1" customWidth="1"/>
    <col min="5" max="5" width="11.125" style="1" customWidth="1"/>
    <col min="6" max="6" width="9.50390625" style="1" customWidth="1"/>
    <col min="7" max="7" width="13.00390625" style="1" customWidth="1"/>
    <col min="8" max="16384" width="9.00390625" style="1" customWidth="1"/>
  </cols>
  <sheetData>
    <row r="1" s="1" customFormat="1" ht="15">
      <c r="A1" s="4" t="s">
        <v>31</v>
      </c>
    </row>
    <row r="2" spans="1:7" s="1" customFormat="1" ht="39" customHeight="1">
      <c r="A2" s="5" t="s">
        <v>32</v>
      </c>
      <c r="B2" s="5"/>
      <c r="C2" s="5"/>
      <c r="D2" s="5"/>
      <c r="E2" s="5"/>
      <c r="F2" s="5"/>
      <c r="G2" s="5"/>
    </row>
    <row r="3" spans="1:7" s="2" customFormat="1" ht="33.75" customHeight="1">
      <c r="A3" s="6" t="s">
        <v>33</v>
      </c>
      <c r="B3" s="10" t="s">
        <v>642</v>
      </c>
      <c r="C3" s="40"/>
      <c r="D3" s="11"/>
      <c r="E3" s="6" t="s">
        <v>35</v>
      </c>
      <c r="F3" s="10" t="s">
        <v>20</v>
      </c>
      <c r="G3" s="11"/>
    </row>
    <row r="4" spans="1:7" s="2" customFormat="1" ht="39.75" customHeight="1">
      <c r="A4" s="6" t="s">
        <v>37</v>
      </c>
      <c r="B4" s="6" t="s">
        <v>38</v>
      </c>
      <c r="C4" s="13">
        <v>331</v>
      </c>
      <c r="D4" s="13"/>
      <c r="E4" s="6" t="s">
        <v>39</v>
      </c>
      <c r="F4" s="14">
        <v>2</v>
      </c>
      <c r="G4" s="14"/>
    </row>
    <row r="5" spans="1:7" s="2" customFormat="1" ht="36" customHeight="1">
      <c r="A5" s="6" t="s">
        <v>40</v>
      </c>
      <c r="B5" s="6" t="s">
        <v>41</v>
      </c>
      <c r="C5" s="13" t="s">
        <v>42</v>
      </c>
      <c r="D5" s="13"/>
      <c r="E5" s="6" t="s">
        <v>43</v>
      </c>
      <c r="F5" s="13" t="s">
        <v>42</v>
      </c>
      <c r="G5" s="13"/>
    </row>
    <row r="6" spans="1:7" s="2" customFormat="1" ht="31.5" customHeight="1">
      <c r="A6" s="6"/>
      <c r="B6" s="6" t="s">
        <v>44</v>
      </c>
      <c r="C6" s="13"/>
      <c r="D6" s="13"/>
      <c r="E6" s="6" t="s">
        <v>45</v>
      </c>
      <c r="F6" s="13">
        <v>3525.66</v>
      </c>
      <c r="G6" s="13"/>
    </row>
    <row r="7" spans="1:7" s="2" customFormat="1" ht="27.75" customHeight="1">
      <c r="A7" s="6"/>
      <c r="B7" s="6" t="s">
        <v>46</v>
      </c>
      <c r="C7" s="13">
        <v>3525.66</v>
      </c>
      <c r="D7" s="13"/>
      <c r="E7" s="6" t="s">
        <v>47</v>
      </c>
      <c r="F7" s="14"/>
      <c r="G7" s="14"/>
    </row>
    <row r="8" spans="1:7" s="1" customFormat="1" ht="240.75" customHeight="1">
      <c r="A8" s="15" t="s">
        <v>48</v>
      </c>
      <c r="B8" s="16" t="s">
        <v>643</v>
      </c>
      <c r="C8" s="16"/>
      <c r="D8" s="16"/>
      <c r="E8" s="16"/>
      <c r="F8" s="16"/>
      <c r="G8" s="16"/>
    </row>
    <row r="9" spans="1:7" s="1" customFormat="1" ht="36.75" customHeight="1">
      <c r="A9" s="17" t="s">
        <v>50</v>
      </c>
      <c r="B9" s="18" t="s">
        <v>51</v>
      </c>
      <c r="C9" s="18" t="s">
        <v>52</v>
      </c>
      <c r="D9" s="19" t="s">
        <v>53</v>
      </c>
      <c r="E9" s="20"/>
      <c r="F9" s="21"/>
      <c r="G9" s="18" t="s">
        <v>54</v>
      </c>
    </row>
    <row r="10" spans="1:7" s="1" customFormat="1" ht="84" customHeight="1">
      <c r="A10" s="22"/>
      <c r="B10" s="45">
        <v>1</v>
      </c>
      <c r="C10" s="24" t="s">
        <v>644</v>
      </c>
      <c r="D10" s="260" t="s">
        <v>645</v>
      </c>
      <c r="E10" s="261"/>
      <c r="F10" s="262"/>
      <c r="G10" s="44">
        <v>20</v>
      </c>
    </row>
    <row r="11" spans="1:7" s="1" customFormat="1" ht="100.5" customHeight="1">
      <c r="A11" s="22"/>
      <c r="B11" s="45">
        <v>2</v>
      </c>
      <c r="C11" s="24" t="s">
        <v>646</v>
      </c>
      <c r="D11" s="41" t="s">
        <v>647</v>
      </c>
      <c r="E11" s="42"/>
      <c r="F11" s="43"/>
      <c r="G11" s="44">
        <v>111</v>
      </c>
    </row>
    <row r="12" spans="1:7" s="1" customFormat="1" ht="96" customHeight="1">
      <c r="A12" s="152"/>
      <c r="B12" s="45">
        <v>3</v>
      </c>
      <c r="C12" s="24" t="s">
        <v>648</v>
      </c>
      <c r="D12" s="260" t="s">
        <v>649</v>
      </c>
      <c r="E12" s="261"/>
      <c r="F12" s="262"/>
      <c r="G12" s="44">
        <v>3250</v>
      </c>
    </row>
    <row r="13" spans="1:7" s="1" customFormat="1" ht="78" customHeight="1">
      <c r="A13" s="152"/>
      <c r="B13" s="45">
        <v>4</v>
      </c>
      <c r="C13" s="24" t="s">
        <v>650</v>
      </c>
      <c r="D13" s="260" t="s">
        <v>651</v>
      </c>
      <c r="E13" s="261"/>
      <c r="F13" s="262"/>
      <c r="G13" s="44">
        <v>80</v>
      </c>
    </row>
    <row r="14" spans="1:7" s="1" customFormat="1" ht="33" customHeight="1">
      <c r="A14" s="6" t="s">
        <v>59</v>
      </c>
      <c r="B14" s="18" t="s">
        <v>51</v>
      </c>
      <c r="C14" s="18" t="s">
        <v>52</v>
      </c>
      <c r="D14" s="19" t="s">
        <v>53</v>
      </c>
      <c r="E14" s="20"/>
      <c r="F14" s="21"/>
      <c r="G14" s="18" t="s">
        <v>54</v>
      </c>
    </row>
    <row r="15" spans="1:7" s="1" customFormat="1" ht="66" customHeight="1">
      <c r="A15" s="6"/>
      <c r="B15" s="45">
        <v>1</v>
      </c>
      <c r="C15" s="24" t="s">
        <v>652</v>
      </c>
      <c r="D15" s="41" t="s">
        <v>653</v>
      </c>
      <c r="E15" s="42"/>
      <c r="F15" s="43"/>
      <c r="G15" s="44">
        <v>5</v>
      </c>
    </row>
    <row r="16" spans="1:7" s="1" customFormat="1" ht="75.75" customHeight="1">
      <c r="A16" s="6"/>
      <c r="B16" s="45">
        <v>2</v>
      </c>
      <c r="C16" s="24" t="s">
        <v>654</v>
      </c>
      <c r="D16" s="41" t="s">
        <v>655</v>
      </c>
      <c r="E16" s="42"/>
      <c r="F16" s="43"/>
      <c r="G16" s="44">
        <v>4</v>
      </c>
    </row>
    <row r="17" spans="1:7" s="1" customFormat="1" ht="27.75" customHeight="1">
      <c r="A17" s="6"/>
      <c r="B17" s="45">
        <v>3</v>
      </c>
      <c r="C17" s="24" t="s">
        <v>656</v>
      </c>
      <c r="D17" s="260" t="s">
        <v>657</v>
      </c>
      <c r="E17" s="261"/>
      <c r="F17" s="262"/>
      <c r="G17" s="44">
        <v>5</v>
      </c>
    </row>
    <row r="18" spans="1:7" s="1" customFormat="1" ht="111" customHeight="1">
      <c r="A18" s="6"/>
      <c r="B18" s="45">
        <v>4</v>
      </c>
      <c r="C18" s="24" t="s">
        <v>658</v>
      </c>
      <c r="D18" s="260" t="s">
        <v>659</v>
      </c>
      <c r="E18" s="261"/>
      <c r="F18" s="262"/>
      <c r="G18" s="44">
        <v>10</v>
      </c>
    </row>
    <row r="19" spans="1:7" s="1" customFormat="1" ht="64.5" customHeight="1">
      <c r="A19" s="6"/>
      <c r="B19" s="45">
        <v>5</v>
      </c>
      <c r="C19" s="24" t="s">
        <v>118</v>
      </c>
      <c r="D19" s="260" t="s">
        <v>660</v>
      </c>
      <c r="E19" s="261"/>
      <c r="F19" s="262"/>
      <c r="G19" s="44">
        <v>0.3</v>
      </c>
    </row>
    <row r="20" spans="1:7" s="1" customFormat="1" ht="57" customHeight="1">
      <c r="A20" s="6"/>
      <c r="B20" s="45">
        <v>6</v>
      </c>
      <c r="C20" s="24" t="s">
        <v>661</v>
      </c>
      <c r="D20" s="260" t="s">
        <v>662</v>
      </c>
      <c r="E20" s="261"/>
      <c r="F20" s="262"/>
      <c r="G20" s="44">
        <v>0.36</v>
      </c>
    </row>
    <row r="21" spans="1:7" s="1" customFormat="1" ht="57" customHeight="1">
      <c r="A21" s="6"/>
      <c r="B21" s="45">
        <v>7</v>
      </c>
      <c r="C21" s="94" t="s">
        <v>663</v>
      </c>
      <c r="D21" s="376" t="s">
        <v>664</v>
      </c>
      <c r="E21" s="377"/>
      <c r="F21" s="378"/>
      <c r="G21" s="198">
        <v>25</v>
      </c>
    </row>
    <row r="22" spans="1:7" s="1" customFormat="1" ht="63.75" customHeight="1">
      <c r="A22" s="6"/>
      <c r="B22" s="45">
        <v>8</v>
      </c>
      <c r="C22" s="94" t="s">
        <v>665</v>
      </c>
      <c r="D22" s="376" t="s">
        <v>666</v>
      </c>
      <c r="E22" s="377"/>
      <c r="F22" s="378"/>
      <c r="G22" s="198">
        <v>15</v>
      </c>
    </row>
    <row r="23" spans="1:7" s="1" customFormat="1" ht="31.5" customHeight="1">
      <c r="A23" s="15" t="s">
        <v>61</v>
      </c>
      <c r="B23" s="15"/>
      <c r="C23" s="15"/>
      <c r="D23" s="15"/>
      <c r="E23" s="15"/>
      <c r="F23" s="15"/>
      <c r="G23" s="15"/>
    </row>
    <row r="24" spans="1:7" s="1" customFormat="1" ht="36" customHeight="1">
      <c r="A24" s="18" t="s">
        <v>62</v>
      </c>
      <c r="B24" s="18" t="s">
        <v>63</v>
      </c>
      <c r="C24" s="18" t="s">
        <v>64</v>
      </c>
      <c r="D24" s="18" t="s">
        <v>65</v>
      </c>
      <c r="E24" s="18" t="s">
        <v>66</v>
      </c>
      <c r="F24" s="18" t="s">
        <v>67</v>
      </c>
      <c r="G24" s="18" t="s">
        <v>68</v>
      </c>
    </row>
    <row r="25" spans="1:8" s="1" customFormat="1" ht="63.75" customHeight="1">
      <c r="A25" s="30" t="s">
        <v>69</v>
      </c>
      <c r="B25" s="138" t="s">
        <v>70</v>
      </c>
      <c r="C25" s="23" t="s">
        <v>667</v>
      </c>
      <c r="D25" s="23" t="s">
        <v>668</v>
      </c>
      <c r="E25" s="23" t="s">
        <v>136</v>
      </c>
      <c r="F25" s="45">
        <v>470</v>
      </c>
      <c r="G25" s="23" t="s">
        <v>359</v>
      </c>
      <c r="H25" s="1" t="s">
        <v>669</v>
      </c>
    </row>
    <row r="26" spans="1:7" s="1" customFormat="1" ht="63.75" customHeight="1">
      <c r="A26" s="159"/>
      <c r="B26" s="142"/>
      <c r="C26" s="23" t="s">
        <v>670</v>
      </c>
      <c r="D26" s="23" t="s">
        <v>671</v>
      </c>
      <c r="E26" s="23" t="s">
        <v>77</v>
      </c>
      <c r="F26" s="45">
        <v>65</v>
      </c>
      <c r="G26" s="23" t="s">
        <v>235</v>
      </c>
    </row>
    <row r="27" spans="1:7" s="1" customFormat="1" ht="55.5" customHeight="1">
      <c r="A27" s="35"/>
      <c r="B27" s="38" t="s">
        <v>133</v>
      </c>
      <c r="C27" s="23" t="s">
        <v>672</v>
      </c>
      <c r="D27" s="23" t="s">
        <v>673</v>
      </c>
      <c r="E27" s="23" t="s">
        <v>77</v>
      </c>
      <c r="F27" s="45">
        <v>100</v>
      </c>
      <c r="G27" s="23" t="s">
        <v>272</v>
      </c>
    </row>
    <row r="28" spans="1:7" s="1" customFormat="1" ht="30.75">
      <c r="A28" s="35"/>
      <c r="B28" s="38" t="s">
        <v>273</v>
      </c>
      <c r="C28" s="23" t="s">
        <v>674</v>
      </c>
      <c r="D28" s="23" t="s">
        <v>675</v>
      </c>
      <c r="E28" s="23" t="s">
        <v>77</v>
      </c>
      <c r="F28" s="45">
        <v>100</v>
      </c>
      <c r="G28" s="23" t="s">
        <v>272</v>
      </c>
    </row>
    <row r="29" spans="1:7" s="1" customFormat="1" ht="34.5" customHeight="1">
      <c r="A29" s="37"/>
      <c r="B29" s="38" t="s">
        <v>429</v>
      </c>
      <c r="C29" s="23" t="s">
        <v>676</v>
      </c>
      <c r="D29" s="23" t="s">
        <v>677</v>
      </c>
      <c r="E29" s="23" t="s">
        <v>136</v>
      </c>
      <c r="F29" s="45">
        <v>98</v>
      </c>
      <c r="G29" s="23" t="s">
        <v>272</v>
      </c>
    </row>
    <row r="30" spans="1:7" s="1" customFormat="1" ht="48" customHeight="1">
      <c r="A30" s="30" t="s">
        <v>83</v>
      </c>
      <c r="B30" s="38" t="s">
        <v>84</v>
      </c>
      <c r="C30" s="23" t="s">
        <v>678</v>
      </c>
      <c r="D30" s="23" t="s">
        <v>679</v>
      </c>
      <c r="E30" s="23" t="s">
        <v>136</v>
      </c>
      <c r="F30" s="45">
        <v>5</v>
      </c>
      <c r="G30" s="23" t="s">
        <v>272</v>
      </c>
    </row>
    <row r="31" spans="1:7" s="1" customFormat="1" ht="48.75" customHeight="1">
      <c r="A31" s="35"/>
      <c r="B31" s="38" t="s">
        <v>212</v>
      </c>
      <c r="C31" s="23" t="s">
        <v>680</v>
      </c>
      <c r="D31" s="23" t="s">
        <v>681</v>
      </c>
      <c r="E31" s="23" t="s">
        <v>77</v>
      </c>
      <c r="F31" s="45">
        <v>100</v>
      </c>
      <c r="G31" s="23" t="s">
        <v>272</v>
      </c>
    </row>
    <row r="32" spans="1:7" s="1" customFormat="1" ht="28.5" customHeight="1">
      <c r="A32" s="35"/>
      <c r="B32" s="38" t="s">
        <v>467</v>
      </c>
      <c r="C32" s="23" t="s">
        <v>682</v>
      </c>
      <c r="D32" s="23" t="s">
        <v>682</v>
      </c>
      <c r="E32" s="23" t="s">
        <v>77</v>
      </c>
      <c r="F32" s="45">
        <v>0</v>
      </c>
      <c r="G32" s="23" t="s">
        <v>272</v>
      </c>
    </row>
    <row r="33" spans="1:7" s="1" customFormat="1" ht="51" customHeight="1">
      <c r="A33" s="37"/>
      <c r="B33" s="38" t="s">
        <v>216</v>
      </c>
      <c r="C33" s="23" t="s">
        <v>683</v>
      </c>
      <c r="D33" s="23" t="s">
        <v>684</v>
      </c>
      <c r="E33" s="23" t="s">
        <v>77</v>
      </c>
      <c r="F33" s="45">
        <v>5</v>
      </c>
      <c r="G33" s="23" t="s">
        <v>685</v>
      </c>
    </row>
    <row r="34" spans="1:7" s="1" customFormat="1" ht="34.5" customHeight="1">
      <c r="A34" s="38" t="s">
        <v>280</v>
      </c>
      <c r="B34" s="38" t="s">
        <v>447</v>
      </c>
      <c r="C34" s="23" t="s">
        <v>686</v>
      </c>
      <c r="D34" s="23" t="s">
        <v>687</v>
      </c>
      <c r="E34" s="23" t="s">
        <v>136</v>
      </c>
      <c r="F34" s="45">
        <v>95</v>
      </c>
      <c r="G34" s="23" t="s">
        <v>272</v>
      </c>
    </row>
    <row r="35" spans="1:7" s="1" customFormat="1" ht="57" customHeight="1">
      <c r="A35" s="46" t="s">
        <v>88</v>
      </c>
      <c r="B35" s="47"/>
      <c r="C35" s="47"/>
      <c r="D35" s="47"/>
      <c r="E35" s="47"/>
      <c r="F35" s="47"/>
      <c r="G35" s="47"/>
    </row>
  </sheetData>
  <sheetProtection/>
  <mergeCells count="34">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A23:G23"/>
    <mergeCell ref="A35:G35"/>
    <mergeCell ref="A5:A7"/>
    <mergeCell ref="A9:A13"/>
    <mergeCell ref="A14:A22"/>
    <mergeCell ref="A25:A29"/>
    <mergeCell ref="A30:A33"/>
    <mergeCell ref="B25:B2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34"/>
  <sheetViews>
    <sheetView zoomScaleSheetLayoutView="100" workbookViewId="0" topLeftCell="B25">
      <selection activeCell="H19" sqref="H19:H23"/>
    </sheetView>
  </sheetViews>
  <sheetFormatPr defaultColWidth="9.00390625" defaultRowHeight="14.25"/>
  <cols>
    <col min="1" max="1" width="12.25390625" style="76" customWidth="1"/>
    <col min="2" max="2" width="14.50390625" style="76" customWidth="1"/>
    <col min="3" max="3" width="19.875" style="76" customWidth="1"/>
    <col min="4" max="4" width="25.625" style="76" customWidth="1"/>
    <col min="5" max="5" width="12.75390625" style="76" customWidth="1"/>
    <col min="6" max="6" width="34.00390625" style="76" customWidth="1"/>
    <col min="7" max="7" width="9.50390625" style="76" customWidth="1"/>
    <col min="8" max="8" width="83.625" style="76" customWidth="1"/>
    <col min="9" max="16384" width="9.00390625" style="76" customWidth="1"/>
  </cols>
  <sheetData>
    <row r="1" s="76" customFormat="1" ht="15">
      <c r="A1" s="79" t="s">
        <v>31</v>
      </c>
    </row>
    <row r="2" spans="1:7" s="76" customFormat="1" ht="39" customHeight="1">
      <c r="A2" s="80" t="s">
        <v>32</v>
      </c>
      <c r="B2" s="80"/>
      <c r="C2" s="80"/>
      <c r="D2" s="80"/>
      <c r="E2" s="80"/>
      <c r="F2" s="80"/>
      <c r="G2" s="80"/>
    </row>
    <row r="3" spans="1:7" s="2" customFormat="1" ht="45" customHeight="1">
      <c r="A3" s="6" t="s">
        <v>33</v>
      </c>
      <c r="B3" s="354" t="s">
        <v>688</v>
      </c>
      <c r="C3" s="355"/>
      <c r="D3" s="356"/>
      <c r="E3" s="188" t="s">
        <v>35</v>
      </c>
      <c r="F3" s="185" t="s">
        <v>24</v>
      </c>
      <c r="G3" s="187"/>
    </row>
    <row r="4" spans="1:7" s="2" customFormat="1" ht="45" customHeight="1">
      <c r="A4" s="6" t="s">
        <v>37</v>
      </c>
      <c r="B4" s="6" t="s">
        <v>38</v>
      </c>
      <c r="C4" s="13" t="s">
        <v>689</v>
      </c>
      <c r="D4" s="13"/>
      <c r="E4" s="6" t="s">
        <v>39</v>
      </c>
      <c r="F4" s="14" t="s">
        <v>690</v>
      </c>
      <c r="G4" s="14"/>
    </row>
    <row r="5" spans="1:7" s="2" customFormat="1" ht="45" customHeight="1">
      <c r="A5" s="6" t="s">
        <v>40</v>
      </c>
      <c r="B5" s="6" t="s">
        <v>41</v>
      </c>
      <c r="C5" s="13" t="s">
        <v>42</v>
      </c>
      <c r="D5" s="13"/>
      <c r="E5" s="6" t="s">
        <v>43</v>
      </c>
      <c r="F5" s="13" t="s">
        <v>42</v>
      </c>
      <c r="G5" s="13"/>
    </row>
    <row r="6" spans="1:7" s="2" customFormat="1" ht="45" customHeight="1">
      <c r="A6" s="6"/>
      <c r="B6" s="6" t="s">
        <v>44</v>
      </c>
      <c r="C6" s="13"/>
      <c r="D6" s="13"/>
      <c r="E6" s="6" t="s">
        <v>45</v>
      </c>
      <c r="F6" s="13">
        <v>365</v>
      </c>
      <c r="G6" s="13"/>
    </row>
    <row r="7" spans="1:7" s="2" customFormat="1" ht="45" customHeight="1">
      <c r="A7" s="6"/>
      <c r="B7" s="6" t="s">
        <v>46</v>
      </c>
      <c r="C7" s="13">
        <v>365</v>
      </c>
      <c r="D7" s="13"/>
      <c r="E7" s="6" t="s">
        <v>47</v>
      </c>
      <c r="F7" s="14"/>
      <c r="G7" s="14"/>
    </row>
    <row r="8" spans="1:7" s="76" customFormat="1" ht="90" customHeight="1">
      <c r="A8" s="101" t="s">
        <v>48</v>
      </c>
      <c r="B8" s="89" t="s">
        <v>691</v>
      </c>
      <c r="C8" s="89"/>
      <c r="D8" s="89"/>
      <c r="E8" s="89"/>
      <c r="F8" s="89"/>
      <c r="G8" s="89"/>
    </row>
    <row r="9" spans="1:7" s="76" customFormat="1" ht="45" customHeight="1">
      <c r="A9" s="190" t="s">
        <v>50</v>
      </c>
      <c r="B9" s="92" t="s">
        <v>51</v>
      </c>
      <c r="C9" s="92" t="s">
        <v>52</v>
      </c>
      <c r="D9" s="191" t="s">
        <v>53</v>
      </c>
      <c r="E9" s="192"/>
      <c r="F9" s="193"/>
      <c r="G9" s="92" t="s">
        <v>54</v>
      </c>
    </row>
    <row r="10" spans="1:7" s="76" customFormat="1" ht="81.75" customHeight="1">
      <c r="A10" s="194"/>
      <c r="B10" s="33"/>
      <c r="C10" s="357"/>
      <c r="D10" s="222" t="s">
        <v>603</v>
      </c>
      <c r="E10" s="223"/>
      <c r="F10" s="224"/>
      <c r="G10" s="358"/>
    </row>
    <row r="11" spans="1:7" s="76" customFormat="1" ht="44.25" customHeight="1">
      <c r="A11" s="239" t="s">
        <v>59</v>
      </c>
      <c r="B11" s="92" t="s">
        <v>51</v>
      </c>
      <c r="C11" s="92" t="s">
        <v>52</v>
      </c>
      <c r="D11" s="191" t="s">
        <v>53</v>
      </c>
      <c r="E11" s="192"/>
      <c r="F11" s="193"/>
      <c r="G11" s="92" t="s">
        <v>54</v>
      </c>
    </row>
    <row r="12" spans="1:7" s="76" customFormat="1" ht="75" customHeight="1">
      <c r="A12" s="239"/>
      <c r="B12" s="94" t="s">
        <v>55</v>
      </c>
      <c r="C12" s="357" t="s">
        <v>692</v>
      </c>
      <c r="D12" s="359" t="s">
        <v>693</v>
      </c>
      <c r="E12" s="360"/>
      <c r="F12" s="361"/>
      <c r="G12" s="358">
        <v>300</v>
      </c>
    </row>
    <row r="13" spans="1:7" s="76" customFormat="1" ht="69" customHeight="1">
      <c r="A13" s="239"/>
      <c r="B13" s="94" t="s">
        <v>96</v>
      </c>
      <c r="C13" s="357" t="s">
        <v>694</v>
      </c>
      <c r="D13" s="359" t="s">
        <v>695</v>
      </c>
      <c r="E13" s="360"/>
      <c r="F13" s="361"/>
      <c r="G13" s="358">
        <v>30</v>
      </c>
    </row>
    <row r="14" spans="1:7" s="76" customFormat="1" ht="55.5" customHeight="1">
      <c r="A14" s="239"/>
      <c r="B14" s="94" t="s">
        <v>99</v>
      </c>
      <c r="C14" s="357" t="s">
        <v>696</v>
      </c>
      <c r="D14" s="359" t="s">
        <v>697</v>
      </c>
      <c r="E14" s="360"/>
      <c r="F14" s="361"/>
      <c r="G14" s="358">
        <v>2</v>
      </c>
    </row>
    <row r="15" spans="1:7" s="76" customFormat="1" ht="69" customHeight="1">
      <c r="A15" s="239"/>
      <c r="B15" s="94" t="s">
        <v>102</v>
      </c>
      <c r="C15" s="357" t="s">
        <v>698</v>
      </c>
      <c r="D15" s="359" t="s">
        <v>699</v>
      </c>
      <c r="E15" s="360"/>
      <c r="F15" s="361"/>
      <c r="G15" s="358">
        <v>20</v>
      </c>
    </row>
    <row r="16" spans="1:7" s="76" customFormat="1" ht="104.25" customHeight="1">
      <c r="A16" s="239"/>
      <c r="B16" s="94" t="s">
        <v>105</v>
      </c>
      <c r="C16" s="357" t="s">
        <v>700</v>
      </c>
      <c r="D16" s="359" t="s">
        <v>701</v>
      </c>
      <c r="E16" s="360"/>
      <c r="F16" s="361"/>
      <c r="G16" s="358">
        <v>15</v>
      </c>
    </row>
    <row r="17" spans="1:7" s="76" customFormat="1" ht="39.75" customHeight="1">
      <c r="A17" s="101" t="s">
        <v>61</v>
      </c>
      <c r="B17" s="101"/>
      <c r="C17" s="101"/>
      <c r="D17" s="101"/>
      <c r="E17" s="101"/>
      <c r="F17" s="101"/>
      <c r="G17" s="101"/>
    </row>
    <row r="18" spans="1:7" s="76" customFormat="1" ht="39.75" customHeight="1">
      <c r="A18" s="92" t="s">
        <v>62</v>
      </c>
      <c r="B18" s="92" t="s">
        <v>63</v>
      </c>
      <c r="C18" s="92" t="s">
        <v>64</v>
      </c>
      <c r="D18" s="92" t="s">
        <v>65</v>
      </c>
      <c r="E18" s="92" t="s">
        <v>66</v>
      </c>
      <c r="F18" s="92" t="s">
        <v>67</v>
      </c>
      <c r="G18" s="92" t="s">
        <v>68</v>
      </c>
    </row>
    <row r="19" spans="1:8" s="353" customFormat="1" ht="34.5" customHeight="1">
      <c r="A19" s="362" t="s">
        <v>69</v>
      </c>
      <c r="B19" s="363" t="s">
        <v>70</v>
      </c>
      <c r="C19" s="364" t="s">
        <v>702</v>
      </c>
      <c r="D19" s="364" t="s">
        <v>703</v>
      </c>
      <c r="E19" s="362" t="s">
        <v>704</v>
      </c>
      <c r="F19" s="365">
        <v>10</v>
      </c>
      <c r="G19" s="362" t="s">
        <v>81</v>
      </c>
      <c r="H19" s="76" t="s">
        <v>705</v>
      </c>
    </row>
    <row r="20" spans="1:8" s="353" customFormat="1" ht="34.5" customHeight="1">
      <c r="A20" s="362"/>
      <c r="B20" s="366"/>
      <c r="C20" s="364" t="s">
        <v>706</v>
      </c>
      <c r="D20" s="364" t="s">
        <v>707</v>
      </c>
      <c r="E20" s="362" t="s">
        <v>72</v>
      </c>
      <c r="F20" s="365">
        <v>280</v>
      </c>
      <c r="G20" s="362" t="s">
        <v>708</v>
      </c>
      <c r="H20" s="76" t="s">
        <v>709</v>
      </c>
    </row>
    <row r="21" spans="1:8" s="353" customFormat="1" ht="41.25" customHeight="1">
      <c r="A21" s="362"/>
      <c r="B21" s="366"/>
      <c r="C21" s="364" t="s">
        <v>710</v>
      </c>
      <c r="D21" s="364" t="s">
        <v>711</v>
      </c>
      <c r="E21" s="362" t="s">
        <v>72</v>
      </c>
      <c r="F21" s="365">
        <v>1</v>
      </c>
      <c r="G21" s="362" t="s">
        <v>132</v>
      </c>
      <c r="H21" s="1" t="s">
        <v>82</v>
      </c>
    </row>
    <row r="22" spans="1:8" s="353" customFormat="1" ht="63" customHeight="1">
      <c r="A22" s="362"/>
      <c r="B22" s="363" t="s">
        <v>133</v>
      </c>
      <c r="C22" s="364" t="s">
        <v>712</v>
      </c>
      <c r="D22" s="364" t="s">
        <v>713</v>
      </c>
      <c r="E22" s="362" t="s">
        <v>72</v>
      </c>
      <c r="F22" s="365">
        <v>25</v>
      </c>
      <c r="G22" s="362" t="s">
        <v>272</v>
      </c>
      <c r="H22" s="1" t="s">
        <v>87</v>
      </c>
    </row>
    <row r="23" spans="1:8" s="353" customFormat="1" ht="57" customHeight="1">
      <c r="A23" s="362"/>
      <c r="B23" s="366"/>
      <c r="C23" s="364" t="s">
        <v>714</v>
      </c>
      <c r="D23" s="364" t="s">
        <v>715</v>
      </c>
      <c r="E23" s="362" t="s">
        <v>72</v>
      </c>
      <c r="F23" s="365">
        <v>98</v>
      </c>
      <c r="G23" s="362" t="s">
        <v>272</v>
      </c>
      <c r="H23" s="1" t="s">
        <v>79</v>
      </c>
    </row>
    <row r="24" spans="1:7" s="353" customFormat="1" ht="60" customHeight="1">
      <c r="A24" s="362"/>
      <c r="B24" s="366"/>
      <c r="C24" s="364" t="s">
        <v>716</v>
      </c>
      <c r="D24" s="364" t="s">
        <v>717</v>
      </c>
      <c r="E24" s="362" t="s">
        <v>72</v>
      </c>
      <c r="F24" s="365">
        <v>98</v>
      </c>
      <c r="G24" s="362" t="s">
        <v>272</v>
      </c>
    </row>
    <row r="25" spans="1:7" s="353" customFormat="1" ht="34.5" customHeight="1">
      <c r="A25" s="362"/>
      <c r="B25" s="363" t="s">
        <v>273</v>
      </c>
      <c r="C25" s="364" t="s">
        <v>718</v>
      </c>
      <c r="D25" s="364" t="s">
        <v>719</v>
      </c>
      <c r="E25" s="362" t="s">
        <v>704</v>
      </c>
      <c r="F25" s="365">
        <v>30</v>
      </c>
      <c r="G25" s="362" t="s">
        <v>720</v>
      </c>
    </row>
    <row r="26" spans="1:7" s="353" customFormat="1" ht="38.25" customHeight="1">
      <c r="A26" s="362"/>
      <c r="B26" s="366"/>
      <c r="C26" s="364" t="s">
        <v>721</v>
      </c>
      <c r="D26" s="364" t="s">
        <v>722</v>
      </c>
      <c r="E26" s="362" t="s">
        <v>72</v>
      </c>
      <c r="F26" s="365">
        <v>30</v>
      </c>
      <c r="G26" s="362" t="s">
        <v>720</v>
      </c>
    </row>
    <row r="27" spans="1:7" s="76" customFormat="1" ht="34.5" customHeight="1">
      <c r="A27" s="362"/>
      <c r="B27" s="362" t="s">
        <v>429</v>
      </c>
      <c r="C27" s="364"/>
      <c r="D27" s="364"/>
      <c r="E27" s="362"/>
      <c r="F27" s="365"/>
      <c r="G27" s="362"/>
    </row>
    <row r="28" spans="1:7" s="76" customFormat="1" ht="51.75" customHeight="1">
      <c r="A28" s="367" t="s">
        <v>83</v>
      </c>
      <c r="B28" s="362" t="s">
        <v>84</v>
      </c>
      <c r="C28" s="368" t="s">
        <v>723</v>
      </c>
      <c r="D28" s="364" t="s">
        <v>724</v>
      </c>
      <c r="E28" s="362" t="s">
        <v>704</v>
      </c>
      <c r="F28" s="365">
        <v>0.3</v>
      </c>
      <c r="G28" s="362" t="s">
        <v>272</v>
      </c>
    </row>
    <row r="29" spans="1:7" s="76" customFormat="1" ht="57.75" customHeight="1">
      <c r="A29" s="369"/>
      <c r="B29" s="363" t="s">
        <v>212</v>
      </c>
      <c r="C29" s="370"/>
      <c r="D29" s="370"/>
      <c r="E29" s="371"/>
      <c r="F29" s="372"/>
      <c r="G29" s="371"/>
    </row>
    <row r="30" spans="1:7" s="76" customFormat="1" ht="34.5" customHeight="1">
      <c r="A30" s="369"/>
      <c r="B30" s="363" t="s">
        <v>467</v>
      </c>
      <c r="C30" s="368"/>
      <c r="D30" s="364"/>
      <c r="E30" s="362"/>
      <c r="F30" s="365"/>
      <c r="G30" s="362"/>
    </row>
    <row r="31" spans="1:7" s="76" customFormat="1" ht="34.5" customHeight="1">
      <c r="A31" s="373"/>
      <c r="B31" s="362" t="s">
        <v>216</v>
      </c>
      <c r="C31" s="364"/>
      <c r="D31" s="364"/>
      <c r="E31" s="362"/>
      <c r="F31" s="365"/>
      <c r="G31" s="362"/>
    </row>
    <row r="32" spans="1:7" s="76" customFormat="1" ht="43.5" customHeight="1">
      <c r="A32" s="374" t="s">
        <v>280</v>
      </c>
      <c r="B32" s="375" t="s">
        <v>447</v>
      </c>
      <c r="C32" s="364" t="s">
        <v>725</v>
      </c>
      <c r="D32" s="364" t="s">
        <v>726</v>
      </c>
      <c r="E32" s="362" t="s">
        <v>72</v>
      </c>
      <c r="F32" s="365">
        <v>80</v>
      </c>
      <c r="G32" s="362" t="s">
        <v>137</v>
      </c>
    </row>
    <row r="33" spans="1:7" s="353" customFormat="1" ht="34.5" customHeight="1">
      <c r="A33" s="374"/>
      <c r="B33" s="375"/>
      <c r="C33" s="364"/>
      <c r="D33" s="364"/>
      <c r="E33" s="362"/>
      <c r="F33" s="365"/>
      <c r="G33" s="362"/>
    </row>
    <row r="34" spans="1:7" s="76" customFormat="1" ht="57" customHeight="1">
      <c r="A34" s="114" t="s">
        <v>727</v>
      </c>
      <c r="B34" s="116"/>
      <c r="C34" s="116"/>
      <c r="D34" s="116"/>
      <c r="E34" s="116"/>
      <c r="F34" s="116"/>
      <c r="G34" s="116"/>
    </row>
  </sheetData>
  <sheetProtection/>
  <mergeCells count="32">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A17:G17"/>
    <mergeCell ref="A34:G34"/>
    <mergeCell ref="A5:A7"/>
    <mergeCell ref="A9:A10"/>
    <mergeCell ref="A11:A16"/>
    <mergeCell ref="A19:A27"/>
    <mergeCell ref="A28:A31"/>
    <mergeCell ref="A32:A33"/>
    <mergeCell ref="B19:B21"/>
    <mergeCell ref="B22:B24"/>
    <mergeCell ref="B25:B26"/>
    <mergeCell ref="B32:B3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76"/>
  <sheetViews>
    <sheetView zoomScaleSheetLayoutView="100" workbookViewId="0" topLeftCell="A67">
      <selection activeCell="H68" sqref="H68:H70"/>
    </sheetView>
  </sheetViews>
  <sheetFormatPr defaultColWidth="9.00390625" defaultRowHeight="14.25"/>
  <cols>
    <col min="1" max="1" width="11.375" style="1" customWidth="1"/>
    <col min="2" max="2" width="8.125" style="1" customWidth="1"/>
    <col min="3" max="3" width="23.50390625" style="320" customWidth="1"/>
    <col min="4" max="4" width="14.125" style="321" customWidth="1"/>
    <col min="5" max="5" width="12.75390625" style="321" customWidth="1"/>
    <col min="6" max="6" width="26.125" style="321" customWidth="1"/>
    <col min="7" max="7" width="12.75390625" style="1" customWidth="1"/>
    <col min="8" max="8" width="83.75390625" style="1" customWidth="1"/>
    <col min="9" max="16384" width="9.00390625" style="1" customWidth="1"/>
  </cols>
  <sheetData>
    <row r="1" spans="1:6" s="1" customFormat="1" ht="15">
      <c r="A1" s="4" t="s">
        <v>31</v>
      </c>
      <c r="C1" s="320"/>
      <c r="D1" s="321"/>
      <c r="E1" s="321"/>
      <c r="F1" s="321"/>
    </row>
    <row r="2" spans="1:7" s="1" customFormat="1" ht="39" customHeight="1">
      <c r="A2" s="5" t="s">
        <v>32</v>
      </c>
      <c r="B2" s="5"/>
      <c r="C2" s="5"/>
      <c r="D2" s="322"/>
      <c r="E2" s="322"/>
      <c r="F2" s="322"/>
      <c r="G2" s="5"/>
    </row>
    <row r="3" spans="1:7" s="2" customFormat="1" ht="37.5" customHeight="1">
      <c r="A3" s="6" t="s">
        <v>33</v>
      </c>
      <c r="B3" s="7" t="s">
        <v>728</v>
      </c>
      <c r="C3" s="40"/>
      <c r="D3" s="9"/>
      <c r="E3" s="323" t="s">
        <v>35</v>
      </c>
      <c r="F3" s="7" t="s">
        <v>729</v>
      </c>
      <c r="G3" s="11"/>
    </row>
    <row r="4" spans="1:7" s="2" customFormat="1" ht="46.5" customHeight="1">
      <c r="A4" s="6" t="s">
        <v>37</v>
      </c>
      <c r="B4" s="6" t="s">
        <v>38</v>
      </c>
      <c r="C4" s="13">
        <v>306</v>
      </c>
      <c r="D4" s="324"/>
      <c r="E4" s="323" t="s">
        <v>39</v>
      </c>
      <c r="F4" s="325">
        <v>1</v>
      </c>
      <c r="G4" s="14"/>
    </row>
    <row r="5" spans="1:7" s="2" customFormat="1" ht="36" customHeight="1">
      <c r="A5" s="6" t="s">
        <v>40</v>
      </c>
      <c r="B5" s="6" t="s">
        <v>41</v>
      </c>
      <c r="C5" s="13" t="s">
        <v>42</v>
      </c>
      <c r="D5" s="324"/>
      <c r="E5" s="323" t="s">
        <v>43</v>
      </c>
      <c r="F5" s="324" t="s">
        <v>42</v>
      </c>
      <c r="G5" s="13"/>
    </row>
    <row r="6" spans="1:7" s="2" customFormat="1" ht="31.5" customHeight="1">
      <c r="A6" s="6"/>
      <c r="B6" s="6" t="s">
        <v>44</v>
      </c>
      <c r="C6" s="13"/>
      <c r="D6" s="324"/>
      <c r="E6" s="323" t="s">
        <v>45</v>
      </c>
      <c r="F6" s="324"/>
      <c r="G6" s="13"/>
    </row>
    <row r="7" spans="1:7" s="2" customFormat="1" ht="27.75" customHeight="1">
      <c r="A7" s="6"/>
      <c r="B7" s="6" t="s">
        <v>46</v>
      </c>
      <c r="C7" s="13">
        <v>357686.13</v>
      </c>
      <c r="D7" s="324"/>
      <c r="E7" s="323" t="s">
        <v>47</v>
      </c>
      <c r="F7" s="325"/>
      <c r="G7" s="14"/>
    </row>
    <row r="8" spans="1:7" s="1" customFormat="1" ht="207.75" customHeight="1">
      <c r="A8" s="15" t="s">
        <v>48</v>
      </c>
      <c r="B8" s="16" t="s">
        <v>730</v>
      </c>
      <c r="C8" s="259"/>
      <c r="D8" s="16"/>
      <c r="E8" s="16"/>
      <c r="F8" s="16"/>
      <c r="G8" s="16"/>
    </row>
    <row r="9" spans="1:7" s="1" customFormat="1" ht="36.75" customHeight="1">
      <c r="A9" s="17" t="s">
        <v>50</v>
      </c>
      <c r="B9" s="18" t="s">
        <v>51</v>
      </c>
      <c r="C9" s="18" t="s">
        <v>52</v>
      </c>
      <c r="D9" s="19" t="s">
        <v>53</v>
      </c>
      <c r="E9" s="20"/>
      <c r="F9" s="21"/>
      <c r="G9" s="18" t="s">
        <v>54</v>
      </c>
    </row>
    <row r="10" spans="1:7" s="1" customFormat="1" ht="138.75" customHeight="1">
      <c r="A10" s="22"/>
      <c r="B10" s="23" t="s">
        <v>55</v>
      </c>
      <c r="C10" s="326" t="s">
        <v>731</v>
      </c>
      <c r="D10" s="327" t="s">
        <v>732</v>
      </c>
      <c r="E10" s="328"/>
      <c r="F10" s="329"/>
      <c r="G10" s="28">
        <v>2305</v>
      </c>
    </row>
    <row r="11" spans="1:7" s="1" customFormat="1" ht="63" customHeight="1">
      <c r="A11" s="22"/>
      <c r="B11" s="23" t="s">
        <v>96</v>
      </c>
      <c r="C11" s="330" t="s">
        <v>733</v>
      </c>
      <c r="D11" s="331" t="s">
        <v>734</v>
      </c>
      <c r="E11" s="332"/>
      <c r="F11" s="333"/>
      <c r="G11" s="28">
        <v>80000</v>
      </c>
    </row>
    <row r="12" spans="1:7" s="1" customFormat="1" ht="33" customHeight="1">
      <c r="A12" s="6" t="s">
        <v>59</v>
      </c>
      <c r="B12" s="18" t="s">
        <v>51</v>
      </c>
      <c r="C12" s="18" t="s">
        <v>52</v>
      </c>
      <c r="D12" s="334" t="s">
        <v>53</v>
      </c>
      <c r="E12" s="335"/>
      <c r="F12" s="336"/>
      <c r="G12" s="18" t="s">
        <v>54</v>
      </c>
    </row>
    <row r="13" spans="1:7" s="1" customFormat="1" ht="30" customHeight="1">
      <c r="A13" s="6"/>
      <c r="B13" s="45">
        <v>1</v>
      </c>
      <c r="C13" s="337" t="s">
        <v>735</v>
      </c>
      <c r="D13" s="338" t="s">
        <v>736</v>
      </c>
      <c r="E13" s="339"/>
      <c r="F13" s="340"/>
      <c r="G13" s="341">
        <v>299.2</v>
      </c>
    </row>
    <row r="14" spans="1:7" s="1" customFormat="1" ht="39" customHeight="1">
      <c r="A14" s="6"/>
      <c r="B14" s="45">
        <v>2</v>
      </c>
      <c r="C14" s="337" t="s">
        <v>737</v>
      </c>
      <c r="D14" s="338" t="s">
        <v>738</v>
      </c>
      <c r="E14" s="339"/>
      <c r="F14" s="340"/>
      <c r="G14" s="342">
        <v>5</v>
      </c>
    </row>
    <row r="15" spans="1:7" s="1" customFormat="1" ht="39" customHeight="1">
      <c r="A15" s="6"/>
      <c r="B15" s="45">
        <v>3</v>
      </c>
      <c r="C15" s="337" t="s">
        <v>739</v>
      </c>
      <c r="D15" s="338" t="s">
        <v>740</v>
      </c>
      <c r="E15" s="339"/>
      <c r="F15" s="340"/>
      <c r="G15" s="341">
        <v>100</v>
      </c>
    </row>
    <row r="16" spans="1:7" s="1" customFormat="1" ht="39" customHeight="1">
      <c r="A16" s="6"/>
      <c r="B16" s="45">
        <v>4</v>
      </c>
      <c r="C16" s="337" t="s">
        <v>741</v>
      </c>
      <c r="D16" s="338" t="s">
        <v>742</v>
      </c>
      <c r="E16" s="339"/>
      <c r="F16" s="340"/>
      <c r="G16" s="341">
        <v>42</v>
      </c>
    </row>
    <row r="17" spans="1:7" s="1" customFormat="1" ht="27.75" customHeight="1">
      <c r="A17" s="6"/>
      <c r="B17" s="45">
        <v>5</v>
      </c>
      <c r="C17" s="337" t="s">
        <v>743</v>
      </c>
      <c r="D17" s="338" t="s">
        <v>744</v>
      </c>
      <c r="E17" s="339"/>
      <c r="F17" s="340"/>
      <c r="G17" s="343" t="s">
        <v>745</v>
      </c>
    </row>
    <row r="18" spans="1:7" s="1" customFormat="1" ht="45.75" customHeight="1">
      <c r="A18" s="6"/>
      <c r="B18" s="45">
        <v>6</v>
      </c>
      <c r="C18" s="337" t="s">
        <v>746</v>
      </c>
      <c r="D18" s="338" t="s">
        <v>747</v>
      </c>
      <c r="E18" s="339"/>
      <c r="F18" s="340"/>
      <c r="G18" s="344">
        <v>100</v>
      </c>
    </row>
    <row r="19" spans="1:7" s="1" customFormat="1" ht="66" customHeight="1">
      <c r="A19" s="6"/>
      <c r="B19" s="45">
        <v>7</v>
      </c>
      <c r="C19" s="337" t="s">
        <v>748</v>
      </c>
      <c r="D19" s="338" t="s">
        <v>749</v>
      </c>
      <c r="E19" s="339"/>
      <c r="F19" s="340"/>
      <c r="G19" s="344">
        <v>80</v>
      </c>
    </row>
    <row r="20" spans="1:7" s="1" customFormat="1" ht="66" customHeight="1">
      <c r="A20" s="6"/>
      <c r="B20" s="45">
        <v>8</v>
      </c>
      <c r="C20" s="337" t="s">
        <v>750</v>
      </c>
      <c r="D20" s="338" t="s">
        <v>751</v>
      </c>
      <c r="E20" s="339"/>
      <c r="F20" s="340"/>
      <c r="G20" s="343" t="s">
        <v>567</v>
      </c>
    </row>
    <row r="21" spans="1:7" s="1" customFormat="1" ht="93" customHeight="1">
      <c r="A21" s="6"/>
      <c r="B21" s="45">
        <v>9</v>
      </c>
      <c r="C21" s="337" t="s">
        <v>752</v>
      </c>
      <c r="D21" s="338" t="s">
        <v>753</v>
      </c>
      <c r="E21" s="339"/>
      <c r="F21" s="340"/>
      <c r="G21" s="44">
        <v>182</v>
      </c>
    </row>
    <row r="22" spans="1:7" s="1" customFormat="1" ht="27.75" customHeight="1">
      <c r="A22" s="6"/>
      <c r="B22" s="45">
        <v>10</v>
      </c>
      <c r="C22" s="337" t="s">
        <v>754</v>
      </c>
      <c r="D22" s="338" t="s">
        <v>755</v>
      </c>
      <c r="E22" s="339"/>
      <c r="F22" s="340"/>
      <c r="G22" s="44">
        <v>301.5</v>
      </c>
    </row>
    <row r="23" spans="1:7" s="1" customFormat="1" ht="27.75" customHeight="1">
      <c r="A23" s="6"/>
      <c r="B23" s="45">
        <v>11</v>
      </c>
      <c r="C23" s="337" t="s">
        <v>756</v>
      </c>
      <c r="D23" s="338" t="s">
        <v>755</v>
      </c>
      <c r="E23" s="339"/>
      <c r="F23" s="340"/>
      <c r="G23" s="44">
        <v>49.5</v>
      </c>
    </row>
    <row r="24" spans="1:7" s="1" customFormat="1" ht="27.75" customHeight="1">
      <c r="A24" s="6"/>
      <c r="B24" s="45">
        <v>12</v>
      </c>
      <c r="C24" s="337" t="s">
        <v>757</v>
      </c>
      <c r="D24" s="338" t="s">
        <v>758</v>
      </c>
      <c r="E24" s="339"/>
      <c r="F24" s="340"/>
      <c r="G24" s="28">
        <v>218.1</v>
      </c>
    </row>
    <row r="25" spans="1:7" s="1" customFormat="1" ht="52.5" customHeight="1">
      <c r="A25" s="6"/>
      <c r="B25" s="45">
        <v>13</v>
      </c>
      <c r="C25" s="337" t="s">
        <v>759</v>
      </c>
      <c r="D25" s="338" t="s">
        <v>760</v>
      </c>
      <c r="E25" s="339"/>
      <c r="F25" s="340"/>
      <c r="G25" s="28">
        <v>47.85</v>
      </c>
    </row>
    <row r="26" spans="1:7" s="1" customFormat="1" ht="27.75" customHeight="1">
      <c r="A26" s="6"/>
      <c r="B26" s="45">
        <v>14</v>
      </c>
      <c r="C26" s="337" t="s">
        <v>661</v>
      </c>
      <c r="D26" s="338" t="s">
        <v>761</v>
      </c>
      <c r="E26" s="339"/>
      <c r="F26" s="340"/>
      <c r="G26" s="28">
        <v>0.4</v>
      </c>
    </row>
    <row r="27" spans="1:7" s="1" customFormat="1" ht="27.75" customHeight="1">
      <c r="A27" s="6"/>
      <c r="B27" s="45">
        <v>15</v>
      </c>
      <c r="C27" s="337" t="s">
        <v>121</v>
      </c>
      <c r="D27" s="338" t="s">
        <v>761</v>
      </c>
      <c r="E27" s="339"/>
      <c r="F27" s="340"/>
      <c r="G27" s="28">
        <v>0.36</v>
      </c>
    </row>
    <row r="28" spans="1:7" s="1" customFormat="1" ht="72" customHeight="1">
      <c r="A28" s="6"/>
      <c r="B28" s="45">
        <v>16</v>
      </c>
      <c r="C28" s="337" t="s">
        <v>762</v>
      </c>
      <c r="D28" s="338" t="s">
        <v>763</v>
      </c>
      <c r="E28" s="339"/>
      <c r="F28" s="340"/>
      <c r="G28" s="44">
        <v>200</v>
      </c>
    </row>
    <row r="29" spans="1:7" s="1" customFormat="1" ht="33" customHeight="1">
      <c r="A29" s="6"/>
      <c r="B29" s="45">
        <v>17</v>
      </c>
      <c r="C29" s="337" t="s">
        <v>764</v>
      </c>
      <c r="D29" s="338" t="s">
        <v>765</v>
      </c>
      <c r="E29" s="339"/>
      <c r="F29" s="340"/>
      <c r="G29" s="44">
        <v>103240</v>
      </c>
    </row>
    <row r="30" spans="1:7" s="1" customFormat="1" ht="43.5" customHeight="1">
      <c r="A30" s="6"/>
      <c r="B30" s="45">
        <v>18</v>
      </c>
      <c r="C30" s="337" t="s">
        <v>766</v>
      </c>
      <c r="D30" s="338" t="s">
        <v>767</v>
      </c>
      <c r="E30" s="339"/>
      <c r="F30" s="340"/>
      <c r="G30" s="44">
        <v>38900</v>
      </c>
    </row>
    <row r="31" spans="1:7" s="1" customFormat="1" ht="33.75" customHeight="1">
      <c r="A31" s="6"/>
      <c r="B31" s="45">
        <v>19</v>
      </c>
      <c r="C31" s="337" t="s">
        <v>768</v>
      </c>
      <c r="D31" s="338" t="s">
        <v>769</v>
      </c>
      <c r="E31" s="339"/>
      <c r="F31" s="340"/>
      <c r="G31" s="44">
        <v>87950</v>
      </c>
    </row>
    <row r="32" spans="1:7" s="1" customFormat="1" ht="42" customHeight="1">
      <c r="A32" s="6"/>
      <c r="B32" s="45">
        <v>20</v>
      </c>
      <c r="C32" s="337" t="s">
        <v>770</v>
      </c>
      <c r="D32" s="338" t="s">
        <v>771</v>
      </c>
      <c r="E32" s="339"/>
      <c r="F32" s="340"/>
      <c r="G32" s="44">
        <v>3100</v>
      </c>
    </row>
    <row r="33" spans="1:7" s="1" customFormat="1" ht="82.5" customHeight="1">
      <c r="A33" s="6"/>
      <c r="B33" s="45">
        <v>21</v>
      </c>
      <c r="C33" s="337" t="s">
        <v>772</v>
      </c>
      <c r="D33" s="338" t="s">
        <v>773</v>
      </c>
      <c r="E33" s="339"/>
      <c r="F33" s="340"/>
      <c r="G33" s="28">
        <v>24767</v>
      </c>
    </row>
    <row r="34" spans="1:7" s="1" customFormat="1" ht="30.75" customHeight="1">
      <c r="A34" s="6"/>
      <c r="B34" s="45">
        <v>22</v>
      </c>
      <c r="C34" s="345" t="s">
        <v>774</v>
      </c>
      <c r="D34" s="346" t="s">
        <v>775</v>
      </c>
      <c r="E34" s="347"/>
      <c r="F34" s="348"/>
      <c r="G34" s="44">
        <v>1181.49</v>
      </c>
    </row>
    <row r="35" spans="1:7" s="1" customFormat="1" ht="30.75" customHeight="1">
      <c r="A35" s="6"/>
      <c r="B35" s="45">
        <v>23</v>
      </c>
      <c r="C35" s="345" t="s">
        <v>776</v>
      </c>
      <c r="D35" s="346" t="s">
        <v>777</v>
      </c>
      <c r="E35" s="347"/>
      <c r="F35" s="348"/>
      <c r="G35" s="44">
        <v>31.52</v>
      </c>
    </row>
    <row r="36" spans="1:7" s="1" customFormat="1" ht="30.75" customHeight="1">
      <c r="A36" s="6"/>
      <c r="B36" s="45">
        <v>24</v>
      </c>
      <c r="C36" s="345" t="s">
        <v>778</v>
      </c>
      <c r="D36" s="346" t="s">
        <v>779</v>
      </c>
      <c r="E36" s="347"/>
      <c r="F36" s="348"/>
      <c r="G36" s="44">
        <v>1200</v>
      </c>
    </row>
    <row r="37" spans="1:7" s="1" customFormat="1" ht="30.75" customHeight="1">
      <c r="A37" s="6"/>
      <c r="B37" s="45">
        <v>25</v>
      </c>
      <c r="C37" s="345" t="s">
        <v>780</v>
      </c>
      <c r="D37" s="346" t="s">
        <v>779</v>
      </c>
      <c r="E37" s="347"/>
      <c r="F37" s="348"/>
      <c r="G37" s="44">
        <v>210</v>
      </c>
    </row>
    <row r="38" spans="1:7" s="1" customFormat="1" ht="48" customHeight="1">
      <c r="A38" s="6"/>
      <c r="B38" s="45">
        <v>26</v>
      </c>
      <c r="C38" s="345" t="s">
        <v>781</v>
      </c>
      <c r="D38" s="346" t="s">
        <v>782</v>
      </c>
      <c r="E38" s="347"/>
      <c r="F38" s="348"/>
      <c r="G38" s="44">
        <v>239.84</v>
      </c>
    </row>
    <row r="39" spans="1:7" s="1" customFormat="1" ht="36.75" customHeight="1">
      <c r="A39" s="6"/>
      <c r="B39" s="45">
        <v>27</v>
      </c>
      <c r="C39" s="345" t="s">
        <v>783</v>
      </c>
      <c r="D39" s="346" t="s">
        <v>784</v>
      </c>
      <c r="E39" s="347"/>
      <c r="F39" s="348"/>
      <c r="G39" s="44">
        <v>346.6</v>
      </c>
    </row>
    <row r="40" spans="1:7" s="1" customFormat="1" ht="48" customHeight="1">
      <c r="A40" s="6"/>
      <c r="B40" s="45">
        <v>28</v>
      </c>
      <c r="C40" s="345" t="s">
        <v>785</v>
      </c>
      <c r="D40" s="346" t="s">
        <v>786</v>
      </c>
      <c r="E40" s="347"/>
      <c r="F40" s="348"/>
      <c r="G40" s="44">
        <v>180</v>
      </c>
    </row>
    <row r="41" spans="1:7" s="1" customFormat="1" ht="30.75" customHeight="1">
      <c r="A41" s="6"/>
      <c r="B41" s="45">
        <v>29</v>
      </c>
      <c r="C41" s="345" t="s">
        <v>787</v>
      </c>
      <c r="D41" s="346" t="s">
        <v>788</v>
      </c>
      <c r="E41" s="347"/>
      <c r="F41" s="348"/>
      <c r="G41" s="44">
        <v>118</v>
      </c>
    </row>
    <row r="42" spans="1:7" s="1" customFormat="1" ht="30.75" customHeight="1">
      <c r="A42" s="6"/>
      <c r="B42" s="45">
        <v>30</v>
      </c>
      <c r="C42" s="345" t="s">
        <v>789</v>
      </c>
      <c r="D42" s="346" t="s">
        <v>790</v>
      </c>
      <c r="E42" s="347"/>
      <c r="F42" s="348"/>
      <c r="G42" s="44">
        <v>100</v>
      </c>
    </row>
    <row r="43" spans="1:7" s="1" customFormat="1" ht="30.75" customHeight="1">
      <c r="A43" s="6"/>
      <c r="B43" s="45">
        <v>31</v>
      </c>
      <c r="C43" s="345" t="s">
        <v>791</v>
      </c>
      <c r="D43" s="346" t="s">
        <v>792</v>
      </c>
      <c r="E43" s="347"/>
      <c r="F43" s="348"/>
      <c r="G43" s="44">
        <v>90</v>
      </c>
    </row>
    <row r="44" spans="1:7" s="1" customFormat="1" ht="30.75" customHeight="1">
      <c r="A44" s="6"/>
      <c r="B44" s="45">
        <v>32</v>
      </c>
      <c r="C44" s="345" t="s">
        <v>793</v>
      </c>
      <c r="D44" s="346" t="s">
        <v>794</v>
      </c>
      <c r="E44" s="347"/>
      <c r="F44" s="348"/>
      <c r="G44" s="44">
        <v>175</v>
      </c>
    </row>
    <row r="45" spans="1:7" s="1" customFormat="1" ht="30.75" customHeight="1">
      <c r="A45" s="6"/>
      <c r="B45" s="45">
        <v>33</v>
      </c>
      <c r="C45" s="345" t="s">
        <v>795</v>
      </c>
      <c r="D45" s="346" t="s">
        <v>796</v>
      </c>
      <c r="E45" s="347"/>
      <c r="F45" s="348"/>
      <c r="G45" s="44">
        <v>35</v>
      </c>
    </row>
    <row r="46" spans="1:7" s="1" customFormat="1" ht="48" customHeight="1">
      <c r="A46" s="6"/>
      <c r="B46" s="45">
        <v>34</v>
      </c>
      <c r="C46" s="345" t="s">
        <v>797</v>
      </c>
      <c r="D46" s="346" t="s">
        <v>798</v>
      </c>
      <c r="E46" s="347"/>
      <c r="F46" s="348"/>
      <c r="G46" s="44">
        <v>98</v>
      </c>
    </row>
    <row r="47" spans="1:7" s="1" customFormat="1" ht="42.75" customHeight="1">
      <c r="A47" s="6"/>
      <c r="B47" s="45">
        <v>35</v>
      </c>
      <c r="C47" s="345" t="s">
        <v>799</v>
      </c>
      <c r="D47" s="346" t="s">
        <v>800</v>
      </c>
      <c r="E47" s="347"/>
      <c r="F47" s="348"/>
      <c r="G47" s="44">
        <v>20</v>
      </c>
    </row>
    <row r="48" spans="1:7" s="1" customFormat="1" ht="30.75" customHeight="1">
      <c r="A48" s="6"/>
      <c r="B48" s="45">
        <v>36</v>
      </c>
      <c r="C48" s="345" t="s">
        <v>801</v>
      </c>
      <c r="D48" s="346" t="s">
        <v>802</v>
      </c>
      <c r="E48" s="347"/>
      <c r="F48" s="348"/>
      <c r="G48" s="44">
        <v>1521.4</v>
      </c>
    </row>
    <row r="49" spans="1:7" s="1" customFormat="1" ht="87" customHeight="1">
      <c r="A49" s="6"/>
      <c r="B49" s="45">
        <v>37</v>
      </c>
      <c r="C49" s="345" t="s">
        <v>803</v>
      </c>
      <c r="D49" s="346" t="s">
        <v>804</v>
      </c>
      <c r="E49" s="347"/>
      <c r="F49" s="348"/>
      <c r="G49" s="44">
        <v>100</v>
      </c>
    </row>
    <row r="50" spans="1:7" s="1" customFormat="1" ht="51.75" customHeight="1">
      <c r="A50" s="6"/>
      <c r="B50" s="45">
        <v>38</v>
      </c>
      <c r="C50" s="345" t="s">
        <v>805</v>
      </c>
      <c r="D50" s="346" t="s">
        <v>806</v>
      </c>
      <c r="E50" s="347"/>
      <c r="F50" s="348"/>
      <c r="G50" s="44">
        <v>8.03</v>
      </c>
    </row>
    <row r="51" spans="1:7" s="1" customFormat="1" ht="48.75" customHeight="1">
      <c r="A51" s="6"/>
      <c r="B51" s="45">
        <v>39</v>
      </c>
      <c r="C51" s="345" t="s">
        <v>807</v>
      </c>
      <c r="D51" s="346" t="s">
        <v>808</v>
      </c>
      <c r="E51" s="347"/>
      <c r="F51" s="348"/>
      <c r="G51" s="44">
        <v>58.89</v>
      </c>
    </row>
    <row r="52" spans="1:7" s="1" customFormat="1" ht="30.75" customHeight="1">
      <c r="A52" s="6"/>
      <c r="B52" s="45">
        <v>40</v>
      </c>
      <c r="C52" s="345" t="s">
        <v>809</v>
      </c>
      <c r="D52" s="346" t="s">
        <v>810</v>
      </c>
      <c r="E52" s="347"/>
      <c r="F52" s="348"/>
      <c r="G52" s="44">
        <v>22.95</v>
      </c>
    </row>
    <row r="53" spans="1:7" s="1" customFormat="1" ht="30.75" customHeight="1">
      <c r="A53" s="6"/>
      <c r="B53" s="45">
        <v>41</v>
      </c>
      <c r="C53" s="345" t="s">
        <v>811</v>
      </c>
      <c r="D53" s="346" t="s">
        <v>812</v>
      </c>
      <c r="E53" s="347"/>
      <c r="F53" s="348"/>
      <c r="G53" s="44">
        <v>40</v>
      </c>
    </row>
    <row r="54" spans="1:7" s="1" customFormat="1" ht="30.75" customHeight="1">
      <c r="A54" s="6"/>
      <c r="B54" s="45">
        <v>42</v>
      </c>
      <c r="C54" s="345" t="s">
        <v>813</v>
      </c>
      <c r="D54" s="346" t="s">
        <v>814</v>
      </c>
      <c r="E54" s="347"/>
      <c r="F54" s="348"/>
      <c r="G54" s="44">
        <v>18</v>
      </c>
    </row>
    <row r="55" spans="1:7" s="1" customFormat="1" ht="51" customHeight="1">
      <c r="A55" s="6"/>
      <c r="B55" s="45">
        <v>43</v>
      </c>
      <c r="C55" s="345" t="s">
        <v>815</v>
      </c>
      <c r="D55" s="346" t="s">
        <v>816</v>
      </c>
      <c r="E55" s="347"/>
      <c r="F55" s="348"/>
      <c r="G55" s="44">
        <v>100</v>
      </c>
    </row>
    <row r="56" spans="1:7" s="1" customFormat="1" ht="30.75" customHeight="1">
      <c r="A56" s="6"/>
      <c r="B56" s="45">
        <v>44</v>
      </c>
      <c r="C56" s="345" t="s">
        <v>817</v>
      </c>
      <c r="D56" s="346" t="s">
        <v>818</v>
      </c>
      <c r="E56" s="347"/>
      <c r="F56" s="348"/>
      <c r="G56" s="44">
        <v>72.5</v>
      </c>
    </row>
    <row r="57" spans="1:7" s="1" customFormat="1" ht="30.75" customHeight="1">
      <c r="A57" s="6"/>
      <c r="B57" s="45">
        <v>45</v>
      </c>
      <c r="C57" s="345" t="s">
        <v>819</v>
      </c>
      <c r="D57" s="346" t="s">
        <v>820</v>
      </c>
      <c r="E57" s="347"/>
      <c r="F57" s="348"/>
      <c r="G57" s="44">
        <v>315</v>
      </c>
    </row>
    <row r="58" spans="1:7" s="1" customFormat="1" ht="30.75" customHeight="1">
      <c r="A58" s="6"/>
      <c r="B58" s="45">
        <v>46</v>
      </c>
      <c r="C58" s="345" t="s">
        <v>821</v>
      </c>
      <c r="D58" s="346" t="s">
        <v>822</v>
      </c>
      <c r="E58" s="347"/>
      <c r="F58" s="348"/>
      <c r="G58" s="44">
        <v>7046</v>
      </c>
    </row>
    <row r="59" spans="1:7" s="1" customFormat="1" ht="30.75" customHeight="1">
      <c r="A59" s="6"/>
      <c r="B59" s="45">
        <v>47</v>
      </c>
      <c r="C59" s="345" t="s">
        <v>823</v>
      </c>
      <c r="D59" s="346" t="s">
        <v>824</v>
      </c>
      <c r="E59" s="347"/>
      <c r="F59" s="348"/>
      <c r="G59" s="44">
        <v>1840</v>
      </c>
    </row>
    <row r="60" spans="1:7" s="1" customFormat="1" ht="30.75" customHeight="1">
      <c r="A60" s="6"/>
      <c r="B60" s="45">
        <v>48</v>
      </c>
      <c r="C60" s="345" t="s">
        <v>825</v>
      </c>
      <c r="D60" s="346" t="s">
        <v>826</v>
      </c>
      <c r="E60" s="347"/>
      <c r="F60" s="348"/>
      <c r="G60" s="44">
        <v>87</v>
      </c>
    </row>
    <row r="61" spans="1:7" s="1" customFormat="1" ht="30.75" customHeight="1">
      <c r="A61" s="6"/>
      <c r="B61" s="45">
        <v>49</v>
      </c>
      <c r="C61" s="345" t="s">
        <v>827</v>
      </c>
      <c r="D61" s="346" t="s">
        <v>828</v>
      </c>
      <c r="E61" s="347"/>
      <c r="F61" s="348"/>
      <c r="G61" s="44">
        <v>40</v>
      </c>
    </row>
    <row r="62" spans="1:7" s="1" customFormat="1" ht="30.75" customHeight="1">
      <c r="A62" s="6"/>
      <c r="B62" s="45">
        <v>50</v>
      </c>
      <c r="C62" s="345" t="s">
        <v>829</v>
      </c>
      <c r="D62" s="346" t="s">
        <v>830</v>
      </c>
      <c r="E62" s="347"/>
      <c r="F62" s="348"/>
      <c r="G62" s="44">
        <v>308</v>
      </c>
    </row>
    <row r="63" spans="1:7" s="1" customFormat="1" ht="30.75" customHeight="1">
      <c r="A63" s="6"/>
      <c r="B63" s="45">
        <v>51</v>
      </c>
      <c r="C63" s="345" t="s">
        <v>831</v>
      </c>
      <c r="D63" s="346" t="s">
        <v>832</v>
      </c>
      <c r="E63" s="347"/>
      <c r="F63" s="348"/>
      <c r="G63" s="44">
        <v>72</v>
      </c>
    </row>
    <row r="64" spans="1:7" s="1" customFormat="1" ht="30.75" customHeight="1">
      <c r="A64" s="6"/>
      <c r="B64" s="45">
        <v>52</v>
      </c>
      <c r="C64" s="345" t="s">
        <v>833</v>
      </c>
      <c r="D64" s="346" t="s">
        <v>826</v>
      </c>
      <c r="E64" s="347"/>
      <c r="F64" s="348"/>
      <c r="G64" s="44">
        <v>68</v>
      </c>
    </row>
    <row r="65" spans="1:7" s="1" customFormat="1" ht="30.75" customHeight="1">
      <c r="A65" s="6"/>
      <c r="B65" s="45">
        <v>53</v>
      </c>
      <c r="C65" s="345" t="s">
        <v>834</v>
      </c>
      <c r="D65" s="346" t="s">
        <v>835</v>
      </c>
      <c r="E65" s="347"/>
      <c r="F65" s="348"/>
      <c r="G65" s="44">
        <v>55</v>
      </c>
    </row>
    <row r="66" spans="1:7" s="1" customFormat="1" ht="31.5" customHeight="1">
      <c r="A66" s="15" t="s">
        <v>61</v>
      </c>
      <c r="B66" s="15"/>
      <c r="C66" s="15"/>
      <c r="D66" s="349"/>
      <c r="E66" s="349"/>
      <c r="F66" s="349"/>
      <c r="G66" s="15"/>
    </row>
    <row r="67" spans="1:7" s="1" customFormat="1" ht="36" customHeight="1">
      <c r="A67" s="18" t="s">
        <v>62</v>
      </c>
      <c r="B67" s="18" t="s">
        <v>63</v>
      </c>
      <c r="C67" s="18" t="s">
        <v>64</v>
      </c>
      <c r="D67" s="18" t="s">
        <v>65</v>
      </c>
      <c r="E67" s="18" t="s">
        <v>66</v>
      </c>
      <c r="F67" s="18" t="s">
        <v>67</v>
      </c>
      <c r="G67" s="18" t="s">
        <v>68</v>
      </c>
    </row>
    <row r="68" spans="1:8" s="1" customFormat="1" ht="34.5" customHeight="1">
      <c r="A68" s="30" t="s">
        <v>69</v>
      </c>
      <c r="B68" s="38" t="s">
        <v>70</v>
      </c>
      <c r="C68" s="350" t="s">
        <v>836</v>
      </c>
      <c r="D68" s="351" t="s">
        <v>837</v>
      </c>
      <c r="E68" s="350" t="s">
        <v>136</v>
      </c>
      <c r="F68" s="350">
        <v>3</v>
      </c>
      <c r="G68" s="350" t="s">
        <v>838</v>
      </c>
      <c r="H68" s="1" t="s">
        <v>79</v>
      </c>
    </row>
    <row r="69" spans="1:8" s="1" customFormat="1" ht="46.5" customHeight="1">
      <c r="A69" s="30" t="s">
        <v>69</v>
      </c>
      <c r="B69" s="38" t="s">
        <v>70</v>
      </c>
      <c r="C69" s="350" t="s">
        <v>839</v>
      </c>
      <c r="D69" s="350" t="s">
        <v>840</v>
      </c>
      <c r="E69" s="350" t="s">
        <v>234</v>
      </c>
      <c r="F69" s="350">
        <v>4.287</v>
      </c>
      <c r="G69" s="350" t="s">
        <v>428</v>
      </c>
      <c r="H69" s="1" t="s">
        <v>82</v>
      </c>
    </row>
    <row r="70" spans="1:8" s="1" customFormat="1" ht="34.5" customHeight="1">
      <c r="A70" s="30" t="s">
        <v>69</v>
      </c>
      <c r="B70" s="38" t="s">
        <v>273</v>
      </c>
      <c r="C70" s="350" t="s">
        <v>841</v>
      </c>
      <c r="D70" s="351" t="s">
        <v>842</v>
      </c>
      <c r="E70" s="350" t="s">
        <v>77</v>
      </c>
      <c r="F70" s="350">
        <v>100</v>
      </c>
      <c r="G70" s="350" t="s">
        <v>272</v>
      </c>
      <c r="H70" s="1" t="s">
        <v>87</v>
      </c>
    </row>
    <row r="71" spans="1:8" s="1" customFormat="1" ht="51.75" customHeight="1">
      <c r="A71" s="30" t="s">
        <v>69</v>
      </c>
      <c r="B71" s="38" t="s">
        <v>273</v>
      </c>
      <c r="C71" s="350" t="s">
        <v>843</v>
      </c>
      <c r="D71" s="351" t="s">
        <v>844</v>
      </c>
      <c r="E71" s="350" t="s">
        <v>136</v>
      </c>
      <c r="F71" s="350">
        <v>0.8</v>
      </c>
      <c r="G71" s="350" t="s">
        <v>215</v>
      </c>
      <c r="H71" s="248" t="s">
        <v>845</v>
      </c>
    </row>
    <row r="72" spans="1:8" s="1" customFormat="1" ht="34.5" customHeight="1">
      <c r="A72" s="30" t="s">
        <v>69</v>
      </c>
      <c r="B72" s="38" t="s">
        <v>429</v>
      </c>
      <c r="C72" s="350" t="s">
        <v>846</v>
      </c>
      <c r="D72" s="350" t="s">
        <v>847</v>
      </c>
      <c r="E72" s="350" t="s">
        <v>425</v>
      </c>
      <c r="F72" s="350">
        <v>9567</v>
      </c>
      <c r="G72" s="350" t="s">
        <v>585</v>
      </c>
      <c r="H72" s="1" t="s">
        <v>848</v>
      </c>
    </row>
    <row r="73" spans="1:8" s="1" customFormat="1" ht="34.5" customHeight="1">
      <c r="A73" s="30" t="s">
        <v>69</v>
      </c>
      <c r="B73" s="38" t="s">
        <v>429</v>
      </c>
      <c r="C73" s="350" t="s">
        <v>849</v>
      </c>
      <c r="D73" s="350" t="s">
        <v>850</v>
      </c>
      <c r="E73" s="350" t="s">
        <v>425</v>
      </c>
      <c r="F73" s="350">
        <v>370174.22</v>
      </c>
      <c r="G73" s="350" t="s">
        <v>585</v>
      </c>
      <c r="H73" s="1" t="s">
        <v>851</v>
      </c>
    </row>
    <row r="74" spans="1:7" s="1" customFormat="1" ht="34.5" customHeight="1">
      <c r="A74" s="138" t="s">
        <v>83</v>
      </c>
      <c r="B74" s="38" t="s">
        <v>212</v>
      </c>
      <c r="C74" s="350" t="s">
        <v>852</v>
      </c>
      <c r="D74" s="350" t="s">
        <v>853</v>
      </c>
      <c r="E74" s="350" t="s">
        <v>136</v>
      </c>
      <c r="F74" s="350">
        <v>0.9</v>
      </c>
      <c r="G74" s="350" t="s">
        <v>215</v>
      </c>
    </row>
    <row r="75" spans="1:7" s="1" customFormat="1" ht="48" customHeight="1">
      <c r="A75" s="38" t="s">
        <v>280</v>
      </c>
      <c r="B75" s="38" t="s">
        <v>447</v>
      </c>
      <c r="C75" s="350" t="s">
        <v>854</v>
      </c>
      <c r="D75" s="351" t="s">
        <v>855</v>
      </c>
      <c r="E75" s="350" t="s">
        <v>136</v>
      </c>
      <c r="F75" s="350">
        <v>90</v>
      </c>
      <c r="G75" s="350" t="s">
        <v>272</v>
      </c>
    </row>
    <row r="76" spans="1:7" s="1" customFormat="1" ht="48" customHeight="1">
      <c r="A76" s="46" t="s">
        <v>88</v>
      </c>
      <c r="B76" s="47"/>
      <c r="C76" s="352"/>
      <c r="D76" s="47"/>
      <c r="E76" s="47"/>
      <c r="F76" s="47"/>
      <c r="G76" s="47"/>
    </row>
  </sheetData>
  <sheetProtection/>
  <mergeCells count="74">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A66:G66"/>
    <mergeCell ref="A76:G76"/>
    <mergeCell ref="A5:A7"/>
    <mergeCell ref="A9:A11"/>
    <mergeCell ref="A12:A6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34"/>
  <sheetViews>
    <sheetView zoomScaleSheetLayoutView="100" workbookViewId="0" topLeftCell="A25">
      <selection activeCell="H29" sqref="H29"/>
    </sheetView>
  </sheetViews>
  <sheetFormatPr defaultColWidth="9.00390625" defaultRowHeight="14.25"/>
  <cols>
    <col min="1" max="1" width="9.75390625" style="1" customWidth="1"/>
    <col min="2" max="2" width="12.125" style="1" customWidth="1"/>
    <col min="3" max="3" width="27.75390625" style="1" customWidth="1"/>
    <col min="4" max="4" width="14.125" style="1" customWidth="1"/>
    <col min="5" max="5" width="12.75390625" style="1" customWidth="1"/>
    <col min="6" max="6" width="15.625" style="1" customWidth="1"/>
    <col min="7" max="7" width="12.75390625" style="1" customWidth="1"/>
    <col min="8" max="8" width="85.875" style="1" customWidth="1"/>
    <col min="9" max="16384" width="9.00390625" style="1" customWidth="1"/>
  </cols>
  <sheetData>
    <row r="1" s="1" customFormat="1" ht="15">
      <c r="A1" s="4" t="s">
        <v>31</v>
      </c>
    </row>
    <row r="2" spans="1:7" s="1" customFormat="1" ht="39" customHeight="1">
      <c r="A2" s="5" t="s">
        <v>32</v>
      </c>
      <c r="B2" s="5"/>
      <c r="C2" s="5"/>
      <c r="D2" s="5"/>
      <c r="E2" s="5"/>
      <c r="F2" s="5"/>
      <c r="G2" s="5"/>
    </row>
    <row r="3" spans="1:7" s="2" customFormat="1" ht="37.5" customHeight="1">
      <c r="A3" s="6" t="s">
        <v>33</v>
      </c>
      <c r="B3" s="10" t="s">
        <v>856</v>
      </c>
      <c r="C3" s="40"/>
      <c r="D3" s="11"/>
      <c r="E3" s="6" t="s">
        <v>35</v>
      </c>
      <c r="F3" s="10" t="s">
        <v>3</v>
      </c>
      <c r="G3" s="11"/>
    </row>
    <row r="4" spans="1:7" s="2" customFormat="1" ht="46.5" customHeight="1">
      <c r="A4" s="6" t="s">
        <v>37</v>
      </c>
      <c r="B4" s="6" t="s">
        <v>38</v>
      </c>
      <c r="C4" s="13">
        <v>83</v>
      </c>
      <c r="D4" s="13"/>
      <c r="E4" s="6" t="s">
        <v>39</v>
      </c>
      <c r="F4" s="14">
        <v>1</v>
      </c>
      <c r="G4" s="14"/>
    </row>
    <row r="5" spans="1:7" s="2" customFormat="1" ht="36" customHeight="1">
      <c r="A5" s="6" t="s">
        <v>40</v>
      </c>
      <c r="B5" s="6" t="s">
        <v>41</v>
      </c>
      <c r="C5" s="13" t="s">
        <v>42</v>
      </c>
      <c r="D5" s="13"/>
      <c r="E5" s="6" t="s">
        <v>43</v>
      </c>
      <c r="F5" s="13" t="s">
        <v>42</v>
      </c>
      <c r="G5" s="13"/>
    </row>
    <row r="6" spans="1:7" s="2" customFormat="1" ht="31.5" customHeight="1">
      <c r="A6" s="6"/>
      <c r="B6" s="6" t="s">
        <v>44</v>
      </c>
      <c r="C6" s="13"/>
      <c r="D6" s="13"/>
      <c r="E6" s="6" t="s">
        <v>45</v>
      </c>
      <c r="F6" s="13">
        <v>295</v>
      </c>
      <c r="G6" s="13"/>
    </row>
    <row r="7" spans="1:7" s="2" customFormat="1" ht="27.75" customHeight="1">
      <c r="A7" s="6"/>
      <c r="B7" s="6" t="s">
        <v>46</v>
      </c>
      <c r="C7" s="13">
        <v>295</v>
      </c>
      <c r="D7" s="13"/>
      <c r="E7" s="6" t="s">
        <v>47</v>
      </c>
      <c r="F7" s="14"/>
      <c r="G7" s="14"/>
    </row>
    <row r="8" spans="1:7" s="1" customFormat="1" ht="117.75" customHeight="1">
      <c r="A8" s="15" t="s">
        <v>48</v>
      </c>
      <c r="B8" s="118" t="s">
        <v>857</v>
      </c>
      <c r="C8" s="118"/>
      <c r="D8" s="118"/>
      <c r="E8" s="118"/>
      <c r="F8" s="118"/>
      <c r="G8" s="118"/>
    </row>
    <row r="9" spans="1:7" s="1" customFormat="1" ht="36.75" customHeight="1">
      <c r="A9" s="17" t="s">
        <v>50</v>
      </c>
      <c r="B9" s="18" t="s">
        <v>51</v>
      </c>
      <c r="C9" s="18" t="s">
        <v>52</v>
      </c>
      <c r="D9" s="19" t="s">
        <v>53</v>
      </c>
      <c r="E9" s="20"/>
      <c r="F9" s="21"/>
      <c r="G9" s="18" t="s">
        <v>54</v>
      </c>
    </row>
    <row r="10" spans="1:7" s="1" customFormat="1" ht="150" customHeight="1">
      <c r="A10" s="22"/>
      <c r="B10" s="23" t="s">
        <v>55</v>
      </c>
      <c r="C10" s="24" t="s">
        <v>858</v>
      </c>
      <c r="D10" s="25" t="s">
        <v>859</v>
      </c>
      <c r="E10" s="26"/>
      <c r="F10" s="27"/>
      <c r="G10" s="28" t="s">
        <v>58</v>
      </c>
    </row>
    <row r="11" spans="1:7" s="1" customFormat="1" ht="66.75" customHeight="1">
      <c r="A11" s="22"/>
      <c r="B11" s="23" t="s">
        <v>96</v>
      </c>
      <c r="C11" s="24" t="s">
        <v>860</v>
      </c>
      <c r="D11" s="25" t="s">
        <v>861</v>
      </c>
      <c r="E11" s="26"/>
      <c r="F11" s="27"/>
      <c r="G11" s="28" t="s">
        <v>58</v>
      </c>
    </row>
    <row r="12" spans="1:7" s="1" customFormat="1" ht="66.75" customHeight="1">
      <c r="A12" s="152"/>
      <c r="B12" s="23" t="s">
        <v>99</v>
      </c>
      <c r="C12" s="24" t="s">
        <v>862</v>
      </c>
      <c r="D12" s="216" t="s">
        <v>863</v>
      </c>
      <c r="E12" s="217"/>
      <c r="F12" s="218"/>
      <c r="G12" s="28" t="s">
        <v>864</v>
      </c>
    </row>
    <row r="13" spans="1:7" s="1" customFormat="1" ht="52.5" customHeight="1">
      <c r="A13" s="169"/>
      <c r="B13" s="23" t="s">
        <v>102</v>
      </c>
      <c r="C13" s="24" t="s">
        <v>865</v>
      </c>
      <c r="D13" s="25" t="s">
        <v>866</v>
      </c>
      <c r="E13" s="26"/>
      <c r="F13" s="27"/>
      <c r="G13" s="28" t="s">
        <v>567</v>
      </c>
    </row>
    <row r="14" spans="1:7" s="1" customFormat="1" ht="33" customHeight="1">
      <c r="A14" s="6" t="s">
        <v>59</v>
      </c>
      <c r="B14" s="18" t="s">
        <v>51</v>
      </c>
      <c r="C14" s="18" t="s">
        <v>52</v>
      </c>
      <c r="D14" s="19" t="s">
        <v>53</v>
      </c>
      <c r="E14" s="20"/>
      <c r="F14" s="21"/>
      <c r="G14" s="18" t="s">
        <v>54</v>
      </c>
    </row>
    <row r="15" spans="1:7" s="1" customFormat="1" ht="42" customHeight="1">
      <c r="A15" s="6"/>
      <c r="B15" s="23" t="s">
        <v>55</v>
      </c>
      <c r="C15" s="24" t="s">
        <v>867</v>
      </c>
      <c r="D15" s="25" t="s">
        <v>868</v>
      </c>
      <c r="E15" s="26"/>
      <c r="F15" s="27"/>
      <c r="G15" s="28" t="s">
        <v>120</v>
      </c>
    </row>
    <row r="16" spans="1:7" s="1" customFormat="1" ht="63" customHeight="1">
      <c r="A16" s="6"/>
      <c r="B16" s="23" t="s">
        <v>96</v>
      </c>
      <c r="C16" s="24" t="s">
        <v>869</v>
      </c>
      <c r="D16" s="216" t="s">
        <v>870</v>
      </c>
      <c r="E16" s="217"/>
      <c r="F16" s="218"/>
      <c r="G16" s="28" t="s">
        <v>120</v>
      </c>
    </row>
    <row r="17" spans="1:7" s="1" customFormat="1" ht="60" customHeight="1">
      <c r="A17" s="6"/>
      <c r="B17" s="23" t="s">
        <v>99</v>
      </c>
      <c r="C17" s="24" t="s">
        <v>871</v>
      </c>
      <c r="D17" s="25" t="s">
        <v>872</v>
      </c>
      <c r="E17" s="26"/>
      <c r="F17" s="27"/>
      <c r="G17" s="28" t="s">
        <v>178</v>
      </c>
    </row>
    <row r="18" spans="1:7" s="1" customFormat="1" ht="31.5" customHeight="1">
      <c r="A18" s="15" t="s">
        <v>61</v>
      </c>
      <c r="B18" s="15"/>
      <c r="C18" s="15"/>
      <c r="D18" s="15"/>
      <c r="E18" s="15"/>
      <c r="F18" s="15"/>
      <c r="G18" s="15"/>
    </row>
    <row r="19" spans="1:7" s="1" customFormat="1" ht="36" customHeight="1">
      <c r="A19" s="18" t="s">
        <v>62</v>
      </c>
      <c r="B19" s="18" t="s">
        <v>63</v>
      </c>
      <c r="C19" s="18" t="s">
        <v>64</v>
      </c>
      <c r="D19" s="18" t="s">
        <v>65</v>
      </c>
      <c r="E19" s="18" t="s">
        <v>66</v>
      </c>
      <c r="F19" s="18" t="s">
        <v>67</v>
      </c>
      <c r="G19" s="18" t="s">
        <v>68</v>
      </c>
    </row>
    <row r="20" spans="1:7" s="1" customFormat="1" ht="34.5" customHeight="1">
      <c r="A20" s="30" t="s">
        <v>69</v>
      </c>
      <c r="B20" s="38" t="s">
        <v>70</v>
      </c>
      <c r="C20" s="23" t="s">
        <v>873</v>
      </c>
      <c r="D20" s="38" t="s">
        <v>874</v>
      </c>
      <c r="E20" s="23" t="s">
        <v>77</v>
      </c>
      <c r="F20" s="45">
        <v>1</v>
      </c>
      <c r="G20" s="23" t="s">
        <v>132</v>
      </c>
    </row>
    <row r="21" spans="1:7" s="1" customFormat="1" ht="73.5" customHeight="1">
      <c r="A21" s="159"/>
      <c r="B21" s="38" t="s">
        <v>70</v>
      </c>
      <c r="C21" s="23" t="s">
        <v>875</v>
      </c>
      <c r="D21" s="38" t="s">
        <v>876</v>
      </c>
      <c r="E21" s="23" t="s">
        <v>136</v>
      </c>
      <c r="F21" s="45">
        <v>4</v>
      </c>
      <c r="G21" s="23" t="s">
        <v>132</v>
      </c>
    </row>
    <row r="22" spans="1:7" s="1" customFormat="1" ht="75" customHeight="1">
      <c r="A22" s="159"/>
      <c r="B22" s="38" t="s">
        <v>70</v>
      </c>
      <c r="C22" s="23" t="s">
        <v>877</v>
      </c>
      <c r="D22" s="38" t="s">
        <v>878</v>
      </c>
      <c r="E22" s="23" t="s">
        <v>77</v>
      </c>
      <c r="F22" s="45">
        <v>1</v>
      </c>
      <c r="G22" s="23" t="s">
        <v>86</v>
      </c>
    </row>
    <row r="23" spans="1:7" s="1" customFormat="1" ht="75" customHeight="1">
      <c r="A23" s="159"/>
      <c r="B23" s="38" t="s">
        <v>70</v>
      </c>
      <c r="C23" s="23" t="s">
        <v>879</v>
      </c>
      <c r="D23" s="38" t="s">
        <v>880</v>
      </c>
      <c r="E23" s="23" t="s">
        <v>136</v>
      </c>
      <c r="F23" s="45">
        <v>30</v>
      </c>
      <c r="G23" s="23" t="s">
        <v>881</v>
      </c>
    </row>
    <row r="24" spans="1:7" s="1" customFormat="1" ht="60" customHeight="1">
      <c r="A24" s="35"/>
      <c r="B24" s="38" t="s">
        <v>133</v>
      </c>
      <c r="C24" s="23" t="s">
        <v>882</v>
      </c>
      <c r="D24" s="38" t="s">
        <v>883</v>
      </c>
      <c r="E24" s="23" t="s">
        <v>425</v>
      </c>
      <c r="F24" s="45">
        <v>0.9</v>
      </c>
      <c r="G24" s="23" t="s">
        <v>884</v>
      </c>
    </row>
    <row r="25" spans="1:7" s="1" customFormat="1" ht="60" customHeight="1">
      <c r="A25" s="35"/>
      <c r="B25" s="38" t="s">
        <v>133</v>
      </c>
      <c r="C25" s="23" t="s">
        <v>885</v>
      </c>
      <c r="D25" s="38" t="s">
        <v>886</v>
      </c>
      <c r="E25" s="23" t="s">
        <v>136</v>
      </c>
      <c r="F25" s="45">
        <v>80</v>
      </c>
      <c r="G25" s="23" t="s">
        <v>272</v>
      </c>
    </row>
    <row r="26" spans="1:8" s="1" customFormat="1" ht="34.5" customHeight="1">
      <c r="A26" s="35"/>
      <c r="B26" s="38" t="s">
        <v>273</v>
      </c>
      <c r="C26" s="23" t="s">
        <v>887</v>
      </c>
      <c r="D26" s="38" t="s">
        <v>888</v>
      </c>
      <c r="E26" s="23" t="s">
        <v>77</v>
      </c>
      <c r="F26" s="45">
        <v>100</v>
      </c>
      <c r="G26" s="23" t="s">
        <v>272</v>
      </c>
      <c r="H26" s="248" t="s">
        <v>845</v>
      </c>
    </row>
    <row r="27" spans="1:8" s="1" customFormat="1" ht="48.75" customHeight="1">
      <c r="A27" s="319"/>
      <c r="B27" s="38" t="s">
        <v>429</v>
      </c>
      <c r="C27" s="23" t="s">
        <v>889</v>
      </c>
      <c r="D27" s="38" t="s">
        <v>890</v>
      </c>
      <c r="E27" s="23" t="s">
        <v>425</v>
      </c>
      <c r="F27" s="45">
        <v>12</v>
      </c>
      <c r="G27" s="23" t="s">
        <v>585</v>
      </c>
      <c r="H27" s="1" t="s">
        <v>891</v>
      </c>
    </row>
    <row r="28" spans="1:8" s="1" customFormat="1" ht="55.5" customHeight="1">
      <c r="A28" s="37"/>
      <c r="B28" s="38" t="s">
        <v>429</v>
      </c>
      <c r="C28" s="23" t="s">
        <v>892</v>
      </c>
      <c r="D28" s="38" t="s">
        <v>893</v>
      </c>
      <c r="E28" s="23" t="s">
        <v>425</v>
      </c>
      <c r="F28" s="45">
        <v>18</v>
      </c>
      <c r="G28" s="23" t="s">
        <v>585</v>
      </c>
      <c r="H28" s="1" t="s">
        <v>894</v>
      </c>
    </row>
    <row r="29" spans="1:7" s="1" customFormat="1" ht="48" customHeight="1">
      <c r="A29" s="30" t="s">
        <v>83</v>
      </c>
      <c r="B29" s="38" t="s">
        <v>212</v>
      </c>
      <c r="C29" s="23" t="s">
        <v>895</v>
      </c>
      <c r="D29" s="23" t="s">
        <v>896</v>
      </c>
      <c r="E29" s="23" t="s">
        <v>77</v>
      </c>
      <c r="F29" s="45">
        <v>0</v>
      </c>
      <c r="G29" s="23" t="s">
        <v>897</v>
      </c>
    </row>
    <row r="30" spans="1:7" s="1" customFormat="1" ht="48" customHeight="1">
      <c r="A30" s="35"/>
      <c r="B30" s="38" t="s">
        <v>212</v>
      </c>
      <c r="C30" s="23" t="s">
        <v>898</v>
      </c>
      <c r="D30" s="23" t="s">
        <v>899</v>
      </c>
      <c r="E30" s="23" t="s">
        <v>77</v>
      </c>
      <c r="F30" s="45">
        <v>0</v>
      </c>
      <c r="G30" s="23" t="s">
        <v>897</v>
      </c>
    </row>
    <row r="31" spans="1:7" s="1" customFormat="1" ht="63" customHeight="1">
      <c r="A31" s="35"/>
      <c r="B31" s="38" t="s">
        <v>212</v>
      </c>
      <c r="C31" s="23" t="s">
        <v>900</v>
      </c>
      <c r="D31" s="23" t="s">
        <v>901</v>
      </c>
      <c r="E31" s="23" t="s">
        <v>425</v>
      </c>
      <c r="F31" s="45">
        <v>6</v>
      </c>
      <c r="G31" s="23" t="s">
        <v>359</v>
      </c>
    </row>
    <row r="32" spans="1:7" s="1" customFormat="1" ht="60" customHeight="1">
      <c r="A32" s="35"/>
      <c r="B32" s="38" t="s">
        <v>467</v>
      </c>
      <c r="C32" s="23" t="s">
        <v>902</v>
      </c>
      <c r="D32" s="23" t="s">
        <v>903</v>
      </c>
      <c r="E32" s="23" t="s">
        <v>136</v>
      </c>
      <c r="F32" s="45">
        <v>50.9</v>
      </c>
      <c r="G32" s="23" t="s">
        <v>272</v>
      </c>
    </row>
    <row r="33" spans="1:7" s="1" customFormat="1" ht="48" customHeight="1">
      <c r="A33" s="38" t="s">
        <v>280</v>
      </c>
      <c r="B33" s="38" t="s">
        <v>447</v>
      </c>
      <c r="C33" s="23" t="s">
        <v>904</v>
      </c>
      <c r="D33" s="23" t="s">
        <v>855</v>
      </c>
      <c r="E33" s="23" t="s">
        <v>136</v>
      </c>
      <c r="F33" s="45">
        <v>90</v>
      </c>
      <c r="G33" s="23" t="s">
        <v>272</v>
      </c>
    </row>
    <row r="34" spans="1:7" s="1" customFormat="1" ht="57" customHeight="1">
      <c r="A34" s="46" t="s">
        <v>88</v>
      </c>
      <c r="B34" s="47"/>
      <c r="C34" s="47"/>
      <c r="D34" s="47"/>
      <c r="E34" s="47"/>
      <c r="F34" s="47"/>
      <c r="G34" s="47"/>
    </row>
  </sheetData>
  <sheetProtection/>
  <mergeCells count="28">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A18:G18"/>
    <mergeCell ref="A34:G34"/>
    <mergeCell ref="A5:A7"/>
    <mergeCell ref="A9:A13"/>
    <mergeCell ref="A14:A17"/>
    <mergeCell ref="A20:A28"/>
    <mergeCell ref="A29:A3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P54"/>
  <sheetViews>
    <sheetView zoomScaleSheetLayoutView="100" workbookViewId="0" topLeftCell="A49">
      <selection activeCell="F46" sqref="F46"/>
    </sheetView>
  </sheetViews>
  <sheetFormatPr defaultColWidth="9.00390625" defaultRowHeight="14.25"/>
  <cols>
    <col min="1" max="1" width="9.75390625" style="1" customWidth="1"/>
    <col min="2" max="2" width="12.125" style="1" customWidth="1"/>
    <col min="3" max="3" width="27.75390625" style="1" customWidth="1"/>
    <col min="4" max="4" width="14.125" style="1" customWidth="1"/>
    <col min="5" max="5" width="12.75390625" style="1" customWidth="1"/>
    <col min="6" max="6" width="15.625" style="1" customWidth="1"/>
    <col min="7" max="7" width="14.50390625" style="1" customWidth="1"/>
    <col min="8" max="8" width="80.25390625" style="1" customWidth="1"/>
    <col min="9" max="9" width="11.875" style="1" bestFit="1" customWidth="1"/>
    <col min="10" max="16384" width="9.00390625" style="1" customWidth="1"/>
  </cols>
  <sheetData>
    <row r="1" spans="1:7" s="1" customFormat="1" ht="29.25" customHeight="1">
      <c r="A1" s="117" t="s">
        <v>31</v>
      </c>
      <c r="B1" s="117"/>
      <c r="C1" s="117"/>
      <c r="D1" s="117"/>
      <c r="E1" s="117"/>
      <c r="F1" s="117"/>
      <c r="G1" s="117"/>
    </row>
    <row r="2" spans="1:7" s="1" customFormat="1" ht="64.5" customHeight="1">
      <c r="A2" s="265" t="s">
        <v>32</v>
      </c>
      <c r="B2" s="265"/>
      <c r="C2" s="265"/>
      <c r="D2" s="265"/>
      <c r="E2" s="265"/>
      <c r="F2" s="265"/>
      <c r="G2" s="265"/>
    </row>
    <row r="3" spans="1:7" s="2" customFormat="1" ht="50.25" customHeight="1">
      <c r="A3" s="266" t="s">
        <v>33</v>
      </c>
      <c r="B3" s="267" t="s">
        <v>905</v>
      </c>
      <c r="C3" s="268"/>
      <c r="D3" s="269"/>
      <c r="E3" s="266" t="s">
        <v>35</v>
      </c>
      <c r="F3" s="270" t="s">
        <v>906</v>
      </c>
      <c r="G3" s="271"/>
    </row>
    <row r="4" spans="1:7" s="2" customFormat="1" ht="50.25" customHeight="1">
      <c r="A4" s="266" t="s">
        <v>37</v>
      </c>
      <c r="B4" s="266" t="s">
        <v>38</v>
      </c>
      <c r="C4" s="272">
        <v>134</v>
      </c>
      <c r="D4" s="272"/>
      <c r="E4" s="266" t="s">
        <v>39</v>
      </c>
      <c r="F4" s="273">
        <v>3</v>
      </c>
      <c r="G4" s="273"/>
    </row>
    <row r="5" spans="1:7" s="2" customFormat="1" ht="54" customHeight="1">
      <c r="A5" s="266" t="s">
        <v>40</v>
      </c>
      <c r="B5" s="266" t="s">
        <v>41</v>
      </c>
      <c r="C5" s="272" t="s">
        <v>42</v>
      </c>
      <c r="D5" s="272"/>
      <c r="E5" s="266" t="s">
        <v>43</v>
      </c>
      <c r="F5" s="272" t="s">
        <v>42</v>
      </c>
      <c r="G5" s="272"/>
    </row>
    <row r="6" spans="1:7" s="2" customFormat="1" ht="45.75" customHeight="1">
      <c r="A6" s="266"/>
      <c r="B6" s="266" t="s">
        <v>44</v>
      </c>
      <c r="C6" s="272"/>
      <c r="D6" s="272"/>
      <c r="E6" s="266" t="s">
        <v>45</v>
      </c>
      <c r="F6" s="272"/>
      <c r="G6" s="272"/>
    </row>
    <row r="7" spans="1:7" s="2" customFormat="1" ht="53.25" customHeight="1">
      <c r="A7" s="266"/>
      <c r="B7" s="266" t="s">
        <v>46</v>
      </c>
      <c r="C7" s="272"/>
      <c r="D7" s="272"/>
      <c r="E7" s="266" t="s">
        <v>47</v>
      </c>
      <c r="F7" s="273"/>
      <c r="G7" s="273"/>
    </row>
    <row r="8" spans="1:7" s="1" customFormat="1" ht="135" customHeight="1">
      <c r="A8" s="274" t="s">
        <v>48</v>
      </c>
      <c r="B8" s="119" t="s">
        <v>907</v>
      </c>
      <c r="C8" s="128"/>
      <c r="D8" s="128"/>
      <c r="E8" s="119"/>
      <c r="F8" s="119"/>
      <c r="G8" s="119"/>
    </row>
    <row r="9" spans="1:7" s="1" customFormat="1" ht="47.25" customHeight="1">
      <c r="A9" s="275" t="s">
        <v>50</v>
      </c>
      <c r="B9" s="276" t="s">
        <v>51</v>
      </c>
      <c r="C9" s="276" t="s">
        <v>52</v>
      </c>
      <c r="D9" s="277" t="s">
        <v>53</v>
      </c>
      <c r="E9" s="278"/>
      <c r="F9" s="279"/>
      <c r="G9" s="276" t="s">
        <v>54</v>
      </c>
    </row>
    <row r="10" spans="1:8" s="1" customFormat="1" ht="118.5" customHeight="1">
      <c r="A10" s="280"/>
      <c r="B10" s="38" t="s">
        <v>55</v>
      </c>
      <c r="C10" s="119" t="s">
        <v>908</v>
      </c>
      <c r="D10" s="132" t="s">
        <v>909</v>
      </c>
      <c r="E10" s="133"/>
      <c r="F10" s="134"/>
      <c r="G10" s="281">
        <v>6000</v>
      </c>
      <c r="H10" s="282"/>
    </row>
    <row r="11" spans="1:7" s="1" customFormat="1" ht="111" customHeight="1">
      <c r="A11" s="280"/>
      <c r="B11" s="38" t="s">
        <v>96</v>
      </c>
      <c r="C11" s="119" t="s">
        <v>910</v>
      </c>
      <c r="D11" s="132" t="s">
        <v>911</v>
      </c>
      <c r="E11" s="133"/>
      <c r="F11" s="134"/>
      <c r="G11" s="281">
        <v>5000</v>
      </c>
    </row>
    <row r="12" spans="1:7" s="1" customFormat="1" ht="90.75" customHeight="1">
      <c r="A12" s="280"/>
      <c r="B12" s="38" t="s">
        <v>99</v>
      </c>
      <c r="C12" s="119" t="s">
        <v>912</v>
      </c>
      <c r="D12" s="132" t="s">
        <v>913</v>
      </c>
      <c r="E12" s="133"/>
      <c r="F12" s="134"/>
      <c r="G12" s="281">
        <v>252.78</v>
      </c>
    </row>
    <row r="13" spans="1:7" s="1" customFormat="1" ht="96" customHeight="1">
      <c r="A13" s="280"/>
      <c r="B13" s="38" t="s">
        <v>102</v>
      </c>
      <c r="C13" s="283" t="s">
        <v>914</v>
      </c>
      <c r="D13" s="178" t="s">
        <v>915</v>
      </c>
      <c r="E13" s="175"/>
      <c r="F13" s="176"/>
      <c r="G13" s="281">
        <v>100</v>
      </c>
    </row>
    <row r="14" spans="1:9" s="1" customFormat="1" ht="60.75" customHeight="1">
      <c r="A14" s="284"/>
      <c r="B14" s="285" t="s">
        <v>916</v>
      </c>
      <c r="C14" s="286"/>
      <c r="D14" s="286"/>
      <c r="E14" s="286"/>
      <c r="F14" s="287"/>
      <c r="G14" s="281">
        <f>G10+G11+G12+G13</f>
        <v>11352.78</v>
      </c>
      <c r="I14" s="282"/>
    </row>
    <row r="15" spans="1:8" s="1" customFormat="1" ht="70.5" customHeight="1">
      <c r="A15" s="288" t="s">
        <v>59</v>
      </c>
      <c r="B15" s="276" t="s">
        <v>51</v>
      </c>
      <c r="C15" s="276" t="s">
        <v>52</v>
      </c>
      <c r="D15" s="277" t="s">
        <v>53</v>
      </c>
      <c r="E15" s="278"/>
      <c r="F15" s="279"/>
      <c r="G15" s="276" t="s">
        <v>54</v>
      </c>
      <c r="H15" s="282"/>
    </row>
    <row r="16" spans="1:7" s="1" customFormat="1" ht="75" customHeight="1">
      <c r="A16" s="288"/>
      <c r="B16" s="38" t="s">
        <v>55</v>
      </c>
      <c r="C16" s="119" t="s">
        <v>917</v>
      </c>
      <c r="D16" s="132" t="s">
        <v>918</v>
      </c>
      <c r="E16" s="133"/>
      <c r="F16" s="134"/>
      <c r="G16" s="281">
        <v>1571.02</v>
      </c>
    </row>
    <row r="17" spans="1:7" s="1" customFormat="1" ht="72.75" customHeight="1">
      <c r="A17" s="288"/>
      <c r="B17" s="38" t="s">
        <v>96</v>
      </c>
      <c r="C17" s="119" t="s">
        <v>919</v>
      </c>
      <c r="D17" s="132" t="s">
        <v>920</v>
      </c>
      <c r="E17" s="133"/>
      <c r="F17" s="134"/>
      <c r="G17" s="281">
        <v>6937.87</v>
      </c>
    </row>
    <row r="18" spans="1:7" s="1" customFormat="1" ht="82.5" customHeight="1">
      <c r="A18" s="288"/>
      <c r="B18" s="38" t="s">
        <v>99</v>
      </c>
      <c r="C18" s="119" t="s">
        <v>921</v>
      </c>
      <c r="D18" s="132" t="s">
        <v>922</v>
      </c>
      <c r="E18" s="133"/>
      <c r="F18" s="134"/>
      <c r="G18" s="281">
        <v>754.24</v>
      </c>
    </row>
    <row r="19" spans="1:7" s="1" customFormat="1" ht="132" customHeight="1">
      <c r="A19" s="288"/>
      <c r="B19" s="38" t="s">
        <v>102</v>
      </c>
      <c r="C19" s="119" t="s">
        <v>923</v>
      </c>
      <c r="D19" s="172" t="s">
        <v>924</v>
      </c>
      <c r="E19" s="172"/>
      <c r="F19" s="172"/>
      <c r="G19" s="281">
        <v>740.9757</v>
      </c>
    </row>
    <row r="20" spans="1:7" s="1" customFormat="1" ht="51.75" customHeight="1">
      <c r="A20" s="288"/>
      <c r="B20" s="38" t="s">
        <v>105</v>
      </c>
      <c r="C20" s="119" t="s">
        <v>925</v>
      </c>
      <c r="D20" s="132" t="s">
        <v>926</v>
      </c>
      <c r="E20" s="133"/>
      <c r="F20" s="134"/>
      <c r="G20" s="281">
        <v>614.8478</v>
      </c>
    </row>
    <row r="21" spans="1:7" s="1" customFormat="1" ht="99" customHeight="1">
      <c r="A21" s="288"/>
      <c r="B21" s="38" t="s">
        <v>108</v>
      </c>
      <c r="C21" s="119" t="s">
        <v>927</v>
      </c>
      <c r="D21" s="172" t="s">
        <v>928</v>
      </c>
      <c r="E21" s="172"/>
      <c r="F21" s="172"/>
      <c r="G21" s="281">
        <v>400</v>
      </c>
    </row>
    <row r="22" spans="1:7" s="1" customFormat="1" ht="78" customHeight="1">
      <c r="A22" s="288"/>
      <c r="B22" s="38" t="s">
        <v>111</v>
      </c>
      <c r="C22" s="119" t="s">
        <v>929</v>
      </c>
      <c r="D22" s="289" t="s">
        <v>930</v>
      </c>
      <c r="E22" s="290"/>
      <c r="F22" s="291"/>
      <c r="G22" s="281">
        <v>50</v>
      </c>
    </row>
    <row r="23" spans="1:7" s="1" customFormat="1" ht="70.5" customHeight="1">
      <c r="A23" s="288"/>
      <c r="B23" s="38" t="s">
        <v>114</v>
      </c>
      <c r="C23" s="119" t="s">
        <v>931</v>
      </c>
      <c r="D23" s="119" t="s">
        <v>932</v>
      </c>
      <c r="E23" s="119"/>
      <c r="F23" s="119"/>
      <c r="G23" s="281">
        <v>45</v>
      </c>
    </row>
    <row r="24" spans="1:7" s="1" customFormat="1" ht="105" customHeight="1">
      <c r="A24" s="288"/>
      <c r="B24" s="38" t="s">
        <v>117</v>
      </c>
      <c r="C24" s="119" t="s">
        <v>933</v>
      </c>
      <c r="D24" s="289" t="s">
        <v>934</v>
      </c>
      <c r="E24" s="290"/>
      <c r="F24" s="291"/>
      <c r="G24" s="281">
        <v>19.38</v>
      </c>
    </row>
    <row r="25" spans="1:7" s="1" customFormat="1" ht="78.75" customHeight="1">
      <c r="A25" s="288"/>
      <c r="B25" s="38" t="s">
        <v>120</v>
      </c>
      <c r="C25" s="119" t="s">
        <v>935</v>
      </c>
      <c r="D25" s="292" t="s">
        <v>935</v>
      </c>
      <c r="E25" s="293"/>
      <c r="F25" s="294"/>
      <c r="G25" s="281">
        <v>16</v>
      </c>
    </row>
    <row r="26" spans="1:7" s="1" customFormat="1" ht="123" customHeight="1">
      <c r="A26" s="295" t="s">
        <v>59</v>
      </c>
      <c r="B26" s="38" t="s">
        <v>169</v>
      </c>
      <c r="C26" s="119" t="s">
        <v>936</v>
      </c>
      <c r="D26" s="289" t="s">
        <v>937</v>
      </c>
      <c r="E26" s="290"/>
      <c r="F26" s="291"/>
      <c r="G26" s="281">
        <v>15</v>
      </c>
    </row>
    <row r="27" spans="1:7" s="1" customFormat="1" ht="90" customHeight="1">
      <c r="A27" s="295"/>
      <c r="B27" s="38" t="s">
        <v>172</v>
      </c>
      <c r="C27" s="119" t="s">
        <v>938</v>
      </c>
      <c r="D27" s="292" t="s">
        <v>938</v>
      </c>
      <c r="E27" s="293"/>
      <c r="F27" s="294"/>
      <c r="G27" s="281">
        <v>15</v>
      </c>
    </row>
    <row r="28" spans="1:7" s="1" customFormat="1" ht="76.5" customHeight="1">
      <c r="A28" s="295"/>
      <c r="B28" s="38" t="s">
        <v>174</v>
      </c>
      <c r="C28" s="119" t="s">
        <v>939</v>
      </c>
      <c r="D28" s="289" t="s">
        <v>940</v>
      </c>
      <c r="E28" s="290"/>
      <c r="F28" s="291"/>
      <c r="G28" s="281">
        <v>7.8</v>
      </c>
    </row>
    <row r="29" spans="1:7" s="1" customFormat="1" ht="78" customHeight="1">
      <c r="A29" s="295"/>
      <c r="B29" s="38" t="s">
        <v>176</v>
      </c>
      <c r="C29" s="296" t="s">
        <v>941</v>
      </c>
      <c r="D29" s="297" t="s">
        <v>942</v>
      </c>
      <c r="E29" s="297"/>
      <c r="F29" s="297"/>
      <c r="G29" s="281">
        <v>5</v>
      </c>
    </row>
    <row r="30" spans="1:7" s="1" customFormat="1" ht="78" customHeight="1">
      <c r="A30" s="295"/>
      <c r="B30" s="38" t="s">
        <v>178</v>
      </c>
      <c r="C30" s="119" t="s">
        <v>943</v>
      </c>
      <c r="D30" s="292" t="s">
        <v>944</v>
      </c>
      <c r="E30" s="293"/>
      <c r="F30" s="294"/>
      <c r="G30" s="281">
        <v>3</v>
      </c>
    </row>
    <row r="31" spans="1:7" s="1" customFormat="1" ht="72" customHeight="1">
      <c r="A31" s="295"/>
      <c r="B31" s="38" t="s">
        <v>180</v>
      </c>
      <c r="C31" s="283" t="s">
        <v>945</v>
      </c>
      <c r="D31" s="178" t="s">
        <v>946</v>
      </c>
      <c r="E31" s="175"/>
      <c r="F31" s="176"/>
      <c r="G31" s="281">
        <v>650</v>
      </c>
    </row>
    <row r="32" spans="1:7" s="1" customFormat="1" ht="94.5" customHeight="1">
      <c r="A32" s="295"/>
      <c r="B32" s="38" t="s">
        <v>183</v>
      </c>
      <c r="C32" s="283" t="s">
        <v>947</v>
      </c>
      <c r="D32" s="178" t="s">
        <v>948</v>
      </c>
      <c r="E32" s="175"/>
      <c r="F32" s="176"/>
      <c r="G32" s="281">
        <v>1683</v>
      </c>
    </row>
    <row r="33" spans="1:7" s="1" customFormat="1" ht="81.75" customHeight="1">
      <c r="A33" s="295"/>
      <c r="B33" s="38" t="s">
        <v>185</v>
      </c>
      <c r="C33" s="283" t="s">
        <v>949</v>
      </c>
      <c r="D33" s="178" t="s">
        <v>950</v>
      </c>
      <c r="E33" s="298"/>
      <c r="F33" s="299"/>
      <c r="G33" s="281">
        <v>5</v>
      </c>
    </row>
    <row r="34" spans="1:7" s="1" customFormat="1" ht="96" customHeight="1">
      <c r="A34" s="295"/>
      <c r="B34" s="38" t="s">
        <v>188</v>
      </c>
      <c r="C34" s="283" t="s">
        <v>323</v>
      </c>
      <c r="D34" s="178" t="s">
        <v>951</v>
      </c>
      <c r="E34" s="175"/>
      <c r="F34" s="176"/>
      <c r="G34" s="281">
        <v>171</v>
      </c>
    </row>
    <row r="35" spans="1:7" s="1" customFormat="1" ht="88.5" customHeight="1">
      <c r="A35" s="295"/>
      <c r="B35" s="38" t="s">
        <v>191</v>
      </c>
      <c r="C35" s="283" t="s">
        <v>952</v>
      </c>
      <c r="D35" s="178" t="s">
        <v>953</v>
      </c>
      <c r="E35" s="175"/>
      <c r="F35" s="176"/>
      <c r="G35" s="300">
        <v>20</v>
      </c>
    </row>
    <row r="36" spans="1:7" s="1" customFormat="1" ht="96.75" customHeight="1">
      <c r="A36" s="295"/>
      <c r="B36" s="38" t="s">
        <v>327</v>
      </c>
      <c r="C36" s="94" t="s">
        <v>954</v>
      </c>
      <c r="D36" s="301" t="s">
        <v>955</v>
      </c>
      <c r="E36" s="302"/>
      <c r="F36" s="303"/>
      <c r="G36" s="281">
        <v>3</v>
      </c>
    </row>
    <row r="37" spans="1:7" s="1" customFormat="1" ht="96.75" customHeight="1">
      <c r="A37" s="295"/>
      <c r="B37" s="38" t="s">
        <v>330</v>
      </c>
      <c r="C37" s="119" t="s">
        <v>956</v>
      </c>
      <c r="D37" s="119" t="s">
        <v>957</v>
      </c>
      <c r="E37" s="119"/>
      <c r="F37" s="119"/>
      <c r="G37" s="281">
        <v>20</v>
      </c>
    </row>
    <row r="38" spans="1:7" s="1" customFormat="1" ht="31.5" customHeight="1">
      <c r="A38" s="274" t="s">
        <v>61</v>
      </c>
      <c r="B38" s="274"/>
      <c r="C38" s="274"/>
      <c r="D38" s="274"/>
      <c r="E38" s="274"/>
      <c r="F38" s="274"/>
      <c r="G38" s="274"/>
    </row>
    <row r="39" spans="1:7" s="1" customFormat="1" ht="36" customHeight="1">
      <c r="A39" s="276" t="s">
        <v>62</v>
      </c>
      <c r="B39" s="276" t="s">
        <v>63</v>
      </c>
      <c r="C39" s="276" t="s">
        <v>64</v>
      </c>
      <c r="D39" s="276" t="s">
        <v>65</v>
      </c>
      <c r="E39" s="276" t="s">
        <v>66</v>
      </c>
      <c r="F39" s="276" t="s">
        <v>67</v>
      </c>
      <c r="G39" s="276" t="s">
        <v>68</v>
      </c>
    </row>
    <row r="40" spans="1:16" s="1" customFormat="1" ht="48" customHeight="1">
      <c r="A40" s="304" t="s">
        <v>69</v>
      </c>
      <c r="B40" s="305" t="s">
        <v>70</v>
      </c>
      <c r="C40" s="306" t="s">
        <v>958</v>
      </c>
      <c r="D40" s="306" t="s">
        <v>959</v>
      </c>
      <c r="E40" s="307" t="s">
        <v>136</v>
      </c>
      <c r="F40" s="307">
        <v>1000</v>
      </c>
      <c r="G40" s="307" t="s">
        <v>960</v>
      </c>
      <c r="H40" s="1" t="s">
        <v>961</v>
      </c>
      <c r="L40" s="317"/>
      <c r="M40" s="317"/>
      <c r="N40" s="317"/>
      <c r="O40" s="318"/>
      <c r="P40" s="317"/>
    </row>
    <row r="41" spans="1:8" s="1" customFormat="1" ht="34.5" customHeight="1">
      <c r="A41" s="308"/>
      <c r="B41" s="309"/>
      <c r="C41" s="306" t="s">
        <v>962</v>
      </c>
      <c r="D41" s="306" t="s">
        <v>963</v>
      </c>
      <c r="E41" s="307" t="s">
        <v>136</v>
      </c>
      <c r="F41" s="307">
        <v>2000</v>
      </c>
      <c r="G41" s="307" t="s">
        <v>593</v>
      </c>
      <c r="H41" s="1" t="s">
        <v>82</v>
      </c>
    </row>
    <row r="42" spans="1:8" s="1" customFormat="1" ht="63.75" customHeight="1">
      <c r="A42" s="308"/>
      <c r="B42" s="309"/>
      <c r="C42" s="306" t="s">
        <v>958</v>
      </c>
      <c r="D42" s="306" t="s">
        <v>964</v>
      </c>
      <c r="E42" s="307" t="s">
        <v>136</v>
      </c>
      <c r="F42" s="307">
        <v>1500</v>
      </c>
      <c r="G42" s="307" t="s">
        <v>960</v>
      </c>
      <c r="H42" s="1" t="s">
        <v>87</v>
      </c>
    </row>
    <row r="43" spans="1:8" s="1" customFormat="1" ht="42" customHeight="1">
      <c r="A43" s="308"/>
      <c r="B43" s="309"/>
      <c r="C43" s="306" t="s">
        <v>965</v>
      </c>
      <c r="D43" s="306" t="s">
        <v>965</v>
      </c>
      <c r="E43" s="307" t="s">
        <v>136</v>
      </c>
      <c r="F43" s="307">
        <v>4000</v>
      </c>
      <c r="G43" s="307" t="s">
        <v>593</v>
      </c>
      <c r="H43" s="248" t="s">
        <v>966</v>
      </c>
    </row>
    <row r="44" spans="1:7" s="1" customFormat="1" ht="39" customHeight="1">
      <c r="A44" s="308"/>
      <c r="B44" s="310"/>
      <c r="C44" s="311" t="s">
        <v>967</v>
      </c>
      <c r="D44" s="311" t="s">
        <v>967</v>
      </c>
      <c r="E44" s="38" t="s">
        <v>136</v>
      </c>
      <c r="F44" s="139">
        <v>97</v>
      </c>
      <c r="G44" s="38" t="s">
        <v>272</v>
      </c>
    </row>
    <row r="45" spans="1:7" s="1" customFormat="1" ht="54" customHeight="1">
      <c r="A45" s="308"/>
      <c r="B45" s="312" t="s">
        <v>133</v>
      </c>
      <c r="C45" s="306" t="s">
        <v>968</v>
      </c>
      <c r="D45" s="306" t="s">
        <v>969</v>
      </c>
      <c r="E45" s="307" t="s">
        <v>234</v>
      </c>
      <c r="F45" s="307">
        <v>100</v>
      </c>
      <c r="G45" s="307" t="s">
        <v>272</v>
      </c>
    </row>
    <row r="46" spans="1:7" s="1" customFormat="1" ht="57" customHeight="1">
      <c r="A46" s="308"/>
      <c r="B46" s="312"/>
      <c r="C46" s="306" t="s">
        <v>970</v>
      </c>
      <c r="D46" s="313" t="s">
        <v>971</v>
      </c>
      <c r="E46" s="307" t="s">
        <v>234</v>
      </c>
      <c r="F46" s="307">
        <v>100</v>
      </c>
      <c r="G46" s="307" t="s">
        <v>272</v>
      </c>
    </row>
    <row r="47" spans="1:7" s="1" customFormat="1" ht="33" customHeight="1">
      <c r="A47" s="308"/>
      <c r="B47" s="312"/>
      <c r="C47" s="306" t="s">
        <v>972</v>
      </c>
      <c r="D47" s="306" t="s">
        <v>972</v>
      </c>
      <c r="E47" s="307" t="s">
        <v>136</v>
      </c>
      <c r="F47" s="307">
        <v>95</v>
      </c>
      <c r="G47" s="307" t="s">
        <v>272</v>
      </c>
    </row>
    <row r="48" spans="1:7" s="1" customFormat="1" ht="51" customHeight="1">
      <c r="A48" s="308"/>
      <c r="B48" s="312" t="s">
        <v>273</v>
      </c>
      <c r="C48" s="306" t="s">
        <v>973</v>
      </c>
      <c r="D48" s="306" t="s">
        <v>974</v>
      </c>
      <c r="E48" s="307" t="s">
        <v>234</v>
      </c>
      <c r="F48" s="307">
        <v>100</v>
      </c>
      <c r="G48" s="307" t="s">
        <v>272</v>
      </c>
    </row>
    <row r="49" spans="1:7" s="1" customFormat="1" ht="43.5" customHeight="1">
      <c r="A49" s="308"/>
      <c r="B49" s="312"/>
      <c r="C49" s="32" t="s">
        <v>975</v>
      </c>
      <c r="D49" s="32" t="s">
        <v>976</v>
      </c>
      <c r="E49" s="32" t="s">
        <v>77</v>
      </c>
      <c r="F49" s="33">
        <v>12</v>
      </c>
      <c r="G49" s="32" t="s">
        <v>977</v>
      </c>
    </row>
    <row r="50" spans="1:7" s="1" customFormat="1" ht="65.25" customHeight="1">
      <c r="A50" s="308"/>
      <c r="B50" s="312" t="s">
        <v>429</v>
      </c>
      <c r="C50" s="306" t="s">
        <v>908</v>
      </c>
      <c r="D50" s="306" t="s">
        <v>978</v>
      </c>
      <c r="E50" s="307" t="s">
        <v>425</v>
      </c>
      <c r="F50" s="307">
        <v>6000</v>
      </c>
      <c r="G50" s="307" t="s">
        <v>585</v>
      </c>
    </row>
    <row r="51" spans="1:7" s="1" customFormat="1" ht="65.25" customHeight="1">
      <c r="A51" s="314"/>
      <c r="B51" s="312"/>
      <c r="C51" s="306" t="s">
        <v>910</v>
      </c>
      <c r="D51" s="306" t="s">
        <v>979</v>
      </c>
      <c r="E51" s="307" t="s">
        <v>425</v>
      </c>
      <c r="F51" s="307">
        <v>5000</v>
      </c>
      <c r="G51" s="307" t="s">
        <v>585</v>
      </c>
    </row>
    <row r="52" spans="1:7" s="1" customFormat="1" ht="63" customHeight="1">
      <c r="A52" s="30" t="s">
        <v>83</v>
      </c>
      <c r="B52" s="38" t="s">
        <v>467</v>
      </c>
      <c r="C52" s="311" t="s">
        <v>980</v>
      </c>
      <c r="D52" s="311" t="s">
        <v>981</v>
      </c>
      <c r="E52" s="38" t="s">
        <v>234</v>
      </c>
      <c r="F52" s="139">
        <v>100</v>
      </c>
      <c r="G52" s="38" t="s">
        <v>272</v>
      </c>
    </row>
    <row r="53" spans="1:7" s="1" customFormat="1" ht="75.75" customHeight="1">
      <c r="A53" s="38" t="s">
        <v>280</v>
      </c>
      <c r="B53" s="38" t="s">
        <v>447</v>
      </c>
      <c r="C53" s="315" t="s">
        <v>982</v>
      </c>
      <c r="D53" s="315" t="s">
        <v>983</v>
      </c>
      <c r="E53" s="38" t="s">
        <v>136</v>
      </c>
      <c r="F53" s="38" t="s">
        <v>984</v>
      </c>
      <c r="G53" s="38" t="s">
        <v>272</v>
      </c>
    </row>
    <row r="54" spans="1:7" s="1" customFormat="1" ht="57" customHeight="1">
      <c r="A54" s="316" t="s">
        <v>727</v>
      </c>
      <c r="B54" s="316"/>
      <c r="C54" s="316"/>
      <c r="D54" s="316"/>
      <c r="E54" s="316"/>
      <c r="F54" s="316"/>
      <c r="G54" s="316"/>
    </row>
  </sheetData>
  <sheetProtection/>
  <mergeCells count="52">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B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A38:G38"/>
    <mergeCell ref="A54:G54"/>
    <mergeCell ref="A5:A7"/>
    <mergeCell ref="A9:A14"/>
    <mergeCell ref="A15:A25"/>
    <mergeCell ref="A26:A36"/>
    <mergeCell ref="A40:A51"/>
    <mergeCell ref="B40:B44"/>
    <mergeCell ref="B45:B47"/>
    <mergeCell ref="B48:B49"/>
    <mergeCell ref="B50:B5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7"/>
  <sheetViews>
    <sheetView zoomScale="80" zoomScaleNormal="80" zoomScaleSheetLayoutView="100" workbookViewId="0" topLeftCell="A15">
      <selection activeCell="C23" sqref="C23:G26"/>
    </sheetView>
  </sheetViews>
  <sheetFormatPr defaultColWidth="9.00390625" defaultRowHeight="14.25"/>
  <cols>
    <col min="1" max="1" width="9.75390625" style="78" customWidth="1"/>
    <col min="2" max="2" width="12.125" style="78" customWidth="1"/>
    <col min="3" max="3" width="27.75390625" style="78" customWidth="1"/>
    <col min="4" max="4" width="45.00390625" style="78" customWidth="1"/>
    <col min="5" max="5" width="12.75390625" style="78" customWidth="1"/>
    <col min="6" max="6" width="15.625" style="78" customWidth="1"/>
    <col min="7" max="7" width="12.75390625" style="78" customWidth="1"/>
    <col min="8" max="8" width="83.25390625" style="78" customWidth="1"/>
    <col min="9" max="16384" width="9.00390625" style="78" customWidth="1"/>
  </cols>
  <sheetData>
    <row r="1" s="78" customFormat="1" ht="15">
      <c r="A1" s="252" t="s">
        <v>31</v>
      </c>
    </row>
    <row r="2" spans="1:7" s="78" customFormat="1" ht="39" customHeight="1">
      <c r="A2" s="253" t="s">
        <v>32</v>
      </c>
      <c r="B2" s="253"/>
      <c r="C2" s="253"/>
      <c r="D2" s="253"/>
      <c r="E2" s="253"/>
      <c r="F2" s="253"/>
      <c r="G2" s="253"/>
    </row>
    <row r="3" spans="1:7" s="2" customFormat="1" ht="37.5" customHeight="1">
      <c r="A3" s="18" t="s">
        <v>33</v>
      </c>
      <c r="B3" s="254" t="s">
        <v>985</v>
      </c>
      <c r="C3" s="255"/>
      <c r="D3" s="256"/>
      <c r="E3" s="18" t="s">
        <v>35</v>
      </c>
      <c r="F3" s="257" t="s">
        <v>986</v>
      </c>
      <c r="G3" s="258"/>
    </row>
    <row r="4" spans="1:7" s="2" customFormat="1" ht="46.5" customHeight="1">
      <c r="A4" s="18" t="s">
        <v>37</v>
      </c>
      <c r="B4" s="18" t="s">
        <v>38</v>
      </c>
      <c r="C4" s="259">
        <v>27</v>
      </c>
      <c r="D4" s="259"/>
      <c r="E4" s="18" t="s">
        <v>39</v>
      </c>
      <c r="F4" s="14">
        <v>0</v>
      </c>
      <c r="G4" s="14"/>
    </row>
    <row r="5" spans="1:7" s="2" customFormat="1" ht="36" customHeight="1">
      <c r="A5" s="18" t="s">
        <v>40</v>
      </c>
      <c r="B5" s="18" t="s">
        <v>41</v>
      </c>
      <c r="C5" s="259" t="s">
        <v>42</v>
      </c>
      <c r="D5" s="259"/>
      <c r="E5" s="18" t="s">
        <v>43</v>
      </c>
      <c r="F5" s="259" t="s">
        <v>42</v>
      </c>
      <c r="G5" s="259"/>
    </row>
    <row r="6" spans="1:7" s="2" customFormat="1" ht="31.5" customHeight="1">
      <c r="A6" s="18"/>
      <c r="B6" s="18" t="s">
        <v>44</v>
      </c>
      <c r="C6" s="259">
        <v>514.851994</v>
      </c>
      <c r="D6" s="259"/>
      <c r="E6" s="18" t="s">
        <v>45</v>
      </c>
      <c r="F6" s="259">
        <f>C6+C7</f>
        <v>1622.851994</v>
      </c>
      <c r="G6" s="259"/>
    </row>
    <row r="7" spans="1:7" s="2" customFormat="1" ht="27.75" customHeight="1">
      <c r="A7" s="18"/>
      <c r="B7" s="18" t="s">
        <v>46</v>
      </c>
      <c r="C7" s="259">
        <v>1108</v>
      </c>
      <c r="D7" s="259"/>
      <c r="E7" s="18" t="s">
        <v>47</v>
      </c>
      <c r="F7" s="14">
        <v>0</v>
      </c>
      <c r="G7" s="14"/>
    </row>
    <row r="8" spans="1:7" s="78" customFormat="1" ht="202.5" customHeight="1">
      <c r="A8" s="15" t="s">
        <v>48</v>
      </c>
      <c r="B8" s="16" t="s">
        <v>987</v>
      </c>
      <c r="C8" s="16"/>
      <c r="D8" s="16"/>
      <c r="E8" s="16"/>
      <c r="F8" s="16"/>
      <c r="G8" s="16"/>
    </row>
    <row r="9" spans="1:7" s="78" customFormat="1" ht="36.75" customHeight="1">
      <c r="A9" s="120" t="s">
        <v>50</v>
      </c>
      <c r="B9" s="18" t="s">
        <v>51</v>
      </c>
      <c r="C9" s="18" t="s">
        <v>52</v>
      </c>
      <c r="D9" s="19" t="s">
        <v>53</v>
      </c>
      <c r="E9" s="20"/>
      <c r="F9" s="21"/>
      <c r="G9" s="18" t="s">
        <v>54</v>
      </c>
    </row>
    <row r="10" spans="1:7" s="78" customFormat="1" ht="27.75" customHeight="1">
      <c r="A10" s="121"/>
      <c r="B10" s="23" t="s">
        <v>55</v>
      </c>
      <c r="C10" s="24" t="s">
        <v>988</v>
      </c>
      <c r="D10" s="260" t="s">
        <v>989</v>
      </c>
      <c r="E10" s="261"/>
      <c r="F10" s="262"/>
      <c r="G10" s="44">
        <v>400</v>
      </c>
    </row>
    <row r="11" spans="1:7" s="78" customFormat="1" ht="27.75" customHeight="1">
      <c r="A11" s="121"/>
      <c r="B11" s="23" t="s">
        <v>96</v>
      </c>
      <c r="C11" s="24" t="s">
        <v>990</v>
      </c>
      <c r="D11" s="260" t="s">
        <v>991</v>
      </c>
      <c r="E11" s="261"/>
      <c r="F11" s="262"/>
      <c r="G11" s="44">
        <v>600</v>
      </c>
    </row>
    <row r="12" spans="1:7" s="78" customFormat="1" ht="33" customHeight="1">
      <c r="A12" s="18" t="s">
        <v>59</v>
      </c>
      <c r="B12" s="18" t="s">
        <v>51</v>
      </c>
      <c r="C12" s="18" t="s">
        <v>52</v>
      </c>
      <c r="D12" s="19" t="s">
        <v>53</v>
      </c>
      <c r="E12" s="20"/>
      <c r="F12" s="21"/>
      <c r="G12" s="18" t="s">
        <v>54</v>
      </c>
    </row>
    <row r="13" spans="1:7" s="78" customFormat="1" ht="27.75" customHeight="1">
      <c r="A13" s="18"/>
      <c r="B13" s="23" t="s">
        <v>55</v>
      </c>
      <c r="C13" s="24" t="s">
        <v>992</v>
      </c>
      <c r="D13" s="260" t="s">
        <v>993</v>
      </c>
      <c r="E13" s="261"/>
      <c r="F13" s="262"/>
      <c r="G13" s="44">
        <v>100</v>
      </c>
    </row>
    <row r="14" spans="1:7" s="78" customFormat="1" ht="27.75" customHeight="1">
      <c r="A14" s="18"/>
      <c r="B14" s="23" t="s">
        <v>96</v>
      </c>
      <c r="C14" s="24" t="s">
        <v>994</v>
      </c>
      <c r="D14" s="260" t="s">
        <v>995</v>
      </c>
      <c r="E14" s="261"/>
      <c r="F14" s="262"/>
      <c r="G14" s="44">
        <v>8</v>
      </c>
    </row>
    <row r="15" spans="1:7" s="78" customFormat="1" ht="31.5" customHeight="1">
      <c r="A15" s="15" t="s">
        <v>61</v>
      </c>
      <c r="B15" s="15"/>
      <c r="C15" s="15"/>
      <c r="D15" s="15"/>
      <c r="E15" s="15"/>
      <c r="F15" s="15"/>
      <c r="G15" s="15"/>
    </row>
    <row r="16" spans="1:7" s="78" customFormat="1" ht="36" customHeight="1">
      <c r="A16" s="18" t="s">
        <v>62</v>
      </c>
      <c r="B16" s="18" t="s">
        <v>63</v>
      </c>
      <c r="C16" s="18" t="s">
        <v>64</v>
      </c>
      <c r="D16" s="18" t="s">
        <v>65</v>
      </c>
      <c r="E16" s="18" t="s">
        <v>66</v>
      </c>
      <c r="F16" s="18" t="s">
        <v>67</v>
      </c>
      <c r="G16" s="18" t="s">
        <v>68</v>
      </c>
    </row>
    <row r="17" spans="1:7" s="78" customFormat="1" ht="34.5" customHeight="1">
      <c r="A17" s="30" t="s">
        <v>69</v>
      </c>
      <c r="B17" s="38" t="s">
        <v>70</v>
      </c>
      <c r="C17" s="23"/>
      <c r="D17" s="23"/>
      <c r="E17" s="23"/>
      <c r="F17" s="45"/>
      <c r="G17" s="23"/>
    </row>
    <row r="18" spans="1:7" s="78" customFormat="1" ht="34.5" customHeight="1">
      <c r="A18" s="159"/>
      <c r="B18" s="38" t="s">
        <v>70</v>
      </c>
      <c r="C18" s="23"/>
      <c r="D18" s="23"/>
      <c r="E18" s="23"/>
      <c r="F18" s="45"/>
      <c r="G18" s="23"/>
    </row>
    <row r="19" spans="1:7" s="78" customFormat="1" ht="34.5" customHeight="1">
      <c r="A19" s="35"/>
      <c r="B19" s="38" t="s">
        <v>133</v>
      </c>
      <c r="C19" s="23" t="s">
        <v>581</v>
      </c>
      <c r="D19" s="23" t="s">
        <v>996</v>
      </c>
      <c r="E19" s="23" t="s">
        <v>77</v>
      </c>
      <c r="F19" s="45">
        <v>100</v>
      </c>
      <c r="G19" s="23" t="s">
        <v>272</v>
      </c>
    </row>
    <row r="20" spans="1:7" s="78" customFormat="1" ht="34.5" customHeight="1">
      <c r="A20" s="35"/>
      <c r="B20" s="38" t="s">
        <v>273</v>
      </c>
      <c r="C20" s="23" t="s">
        <v>997</v>
      </c>
      <c r="D20" s="23" t="s">
        <v>998</v>
      </c>
      <c r="E20" s="23" t="s">
        <v>77</v>
      </c>
      <c r="F20" s="45">
        <v>100</v>
      </c>
      <c r="G20" s="23" t="s">
        <v>272</v>
      </c>
    </row>
    <row r="21" spans="1:7" s="78" customFormat="1" ht="34.5" customHeight="1">
      <c r="A21" s="37"/>
      <c r="B21" s="38" t="s">
        <v>429</v>
      </c>
      <c r="C21" s="23" t="s">
        <v>999</v>
      </c>
      <c r="D21" s="23" t="s">
        <v>1000</v>
      </c>
      <c r="E21" s="23" t="s">
        <v>425</v>
      </c>
      <c r="F21" s="45">
        <f>F6</f>
        <v>1622.851994</v>
      </c>
      <c r="G21" s="23" t="s">
        <v>585</v>
      </c>
    </row>
    <row r="22" spans="1:7" s="78" customFormat="1" ht="34.5" customHeight="1">
      <c r="A22" s="30" t="s">
        <v>83</v>
      </c>
      <c r="B22" s="38" t="s">
        <v>84</v>
      </c>
      <c r="C22" s="23"/>
      <c r="D22" s="23"/>
      <c r="E22" s="23"/>
      <c r="F22" s="45"/>
      <c r="G22" s="23"/>
    </row>
    <row r="23" spans="1:7" s="78" customFormat="1" ht="34.5" customHeight="1">
      <c r="A23" s="35"/>
      <c r="B23" s="38" t="s">
        <v>212</v>
      </c>
      <c r="C23" s="23"/>
      <c r="D23" s="23"/>
      <c r="E23" s="23"/>
      <c r="F23" s="45"/>
      <c r="G23" s="23"/>
    </row>
    <row r="24" spans="1:7" s="78" customFormat="1" ht="34.5" customHeight="1">
      <c r="A24" s="35"/>
      <c r="B24" s="38" t="s">
        <v>467</v>
      </c>
      <c r="C24" s="23"/>
      <c r="D24" s="23"/>
      <c r="E24" s="23"/>
      <c r="F24" s="45"/>
      <c r="G24" s="23"/>
    </row>
    <row r="25" spans="1:7" s="78" customFormat="1" ht="34.5" customHeight="1">
      <c r="A25" s="37"/>
      <c r="B25" s="38" t="s">
        <v>216</v>
      </c>
      <c r="C25" s="23"/>
      <c r="D25" s="23"/>
      <c r="E25" s="23"/>
      <c r="F25" s="45"/>
      <c r="G25" s="23"/>
    </row>
    <row r="26" spans="1:7" s="78" customFormat="1" ht="34.5" customHeight="1">
      <c r="A26" s="38" t="s">
        <v>280</v>
      </c>
      <c r="B26" s="38" t="s">
        <v>447</v>
      </c>
      <c r="C26" s="23"/>
      <c r="D26" s="23"/>
      <c r="E26" s="23"/>
      <c r="F26" s="45"/>
      <c r="G26" s="23"/>
    </row>
    <row r="27" spans="1:7" s="78" customFormat="1" ht="57" customHeight="1">
      <c r="A27" s="263" t="s">
        <v>88</v>
      </c>
      <c r="B27" s="264"/>
      <c r="C27" s="264"/>
      <c r="D27" s="264"/>
      <c r="E27" s="264"/>
      <c r="F27" s="264"/>
      <c r="G27" s="264"/>
    </row>
  </sheetData>
  <sheetProtection/>
  <mergeCells count="25">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A15:G15"/>
    <mergeCell ref="A27:G27"/>
    <mergeCell ref="A5:A7"/>
    <mergeCell ref="A9:A11"/>
    <mergeCell ref="A12:A14"/>
    <mergeCell ref="A17:A21"/>
    <mergeCell ref="A22:A2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H35"/>
  <sheetViews>
    <sheetView zoomScaleSheetLayoutView="100" workbookViewId="0" topLeftCell="A19">
      <selection activeCell="H24" sqref="H24"/>
    </sheetView>
  </sheetViews>
  <sheetFormatPr defaultColWidth="9.00390625" defaultRowHeight="14.25"/>
  <cols>
    <col min="1" max="1" width="9.75390625" style="76" customWidth="1"/>
    <col min="2" max="2" width="12.125" style="76" customWidth="1"/>
    <col min="3" max="3" width="21.50390625" style="76" customWidth="1"/>
    <col min="4" max="4" width="25.50390625" style="76" customWidth="1"/>
    <col min="5" max="5" width="20.75390625" style="76" customWidth="1"/>
    <col min="6" max="6" width="19.50390625" style="76" customWidth="1"/>
    <col min="7" max="7" width="15.375" style="76" customWidth="1"/>
    <col min="8" max="8" width="69.125" style="76" customWidth="1"/>
    <col min="9" max="16384" width="9.00390625" style="76" customWidth="1"/>
  </cols>
  <sheetData>
    <row r="1" s="76" customFormat="1" ht="15">
      <c r="A1" s="79" t="s">
        <v>31</v>
      </c>
    </row>
    <row r="2" spans="1:7" s="76" customFormat="1" ht="34.5" customHeight="1">
      <c r="A2" s="80" t="s">
        <v>1001</v>
      </c>
      <c r="B2" s="80"/>
      <c r="C2" s="80"/>
      <c r="D2" s="80"/>
      <c r="E2" s="80"/>
      <c r="F2" s="80"/>
      <c r="G2" s="80"/>
    </row>
    <row r="3" spans="1:7" s="2" customFormat="1" ht="29.25" customHeight="1">
      <c r="A3" s="6" t="s">
        <v>33</v>
      </c>
      <c r="B3" s="185" t="s">
        <v>1002</v>
      </c>
      <c r="C3" s="186"/>
      <c r="D3" s="187"/>
      <c r="E3" s="188" t="s">
        <v>220</v>
      </c>
      <c r="F3" s="185" t="s">
        <v>17</v>
      </c>
      <c r="G3" s="187"/>
    </row>
    <row r="4" spans="1:7" s="2" customFormat="1" ht="31.5" customHeight="1">
      <c r="A4" s="6" t="s">
        <v>37</v>
      </c>
      <c r="B4" s="6" t="s">
        <v>38</v>
      </c>
      <c r="C4" s="13">
        <f>27+20+33+3+9+385+2</f>
        <v>479</v>
      </c>
      <c r="D4" s="13"/>
      <c r="E4" s="6" t="s">
        <v>39</v>
      </c>
      <c r="F4" s="14">
        <v>7</v>
      </c>
      <c r="G4" s="14"/>
    </row>
    <row r="5" spans="1:7" s="2" customFormat="1" ht="30.75">
      <c r="A5" s="6" t="s">
        <v>40</v>
      </c>
      <c r="B5" s="6" t="s">
        <v>41</v>
      </c>
      <c r="C5" s="13" t="s">
        <v>42</v>
      </c>
      <c r="D5" s="13"/>
      <c r="E5" s="6" t="s">
        <v>43</v>
      </c>
      <c r="F5" s="13" t="s">
        <v>42</v>
      </c>
      <c r="G5" s="13"/>
    </row>
    <row r="6" spans="1:7" s="2" customFormat="1" ht="25.5" customHeight="1">
      <c r="A6" s="6"/>
      <c r="B6" s="6" t="s">
        <v>44</v>
      </c>
      <c r="C6" s="13"/>
      <c r="D6" s="13"/>
      <c r="E6" s="6" t="s">
        <v>45</v>
      </c>
      <c r="F6" s="13">
        <f>C6+C7</f>
        <v>0</v>
      </c>
      <c r="G6" s="13"/>
    </row>
    <row r="7" spans="1:7" s="2" customFormat="1" ht="25.5" customHeight="1">
      <c r="A7" s="6"/>
      <c r="B7" s="6" t="s">
        <v>46</v>
      </c>
      <c r="C7" s="13"/>
      <c r="D7" s="13"/>
      <c r="E7" s="6" t="s">
        <v>47</v>
      </c>
      <c r="F7" s="14"/>
      <c r="G7" s="14"/>
    </row>
    <row r="8" spans="1:7" s="76" customFormat="1" ht="120" customHeight="1">
      <c r="A8" s="101" t="s">
        <v>48</v>
      </c>
      <c r="B8" s="189" t="s">
        <v>1003</v>
      </c>
      <c r="C8" s="189"/>
      <c r="D8" s="189"/>
      <c r="E8" s="189"/>
      <c r="F8" s="189"/>
      <c r="G8" s="189"/>
    </row>
    <row r="9" spans="1:7" s="76" customFormat="1" ht="36.75" customHeight="1">
      <c r="A9" s="199" t="s">
        <v>50</v>
      </c>
      <c r="B9" s="92" t="s">
        <v>51</v>
      </c>
      <c r="C9" s="92" t="s">
        <v>52</v>
      </c>
      <c r="D9" s="191" t="s">
        <v>53</v>
      </c>
      <c r="E9" s="192"/>
      <c r="F9" s="193"/>
      <c r="G9" s="92" t="s">
        <v>54</v>
      </c>
    </row>
    <row r="10" spans="1:7" s="76" customFormat="1" ht="52.5" customHeight="1">
      <c r="A10" s="200"/>
      <c r="B10" s="32" t="s">
        <v>55</v>
      </c>
      <c r="C10" s="231" t="s">
        <v>1004</v>
      </c>
      <c r="D10" s="232" t="s">
        <v>1005</v>
      </c>
      <c r="E10" s="233"/>
      <c r="F10" s="234"/>
      <c r="G10" s="235">
        <v>2000</v>
      </c>
    </row>
    <row r="11" spans="1:7" s="76" customFormat="1" ht="42" customHeight="1">
      <c r="A11" s="200"/>
      <c r="B11" s="32" t="s">
        <v>96</v>
      </c>
      <c r="C11" s="231" t="s">
        <v>1006</v>
      </c>
      <c r="D11" s="236" t="s">
        <v>1007</v>
      </c>
      <c r="E11" s="237"/>
      <c r="F11" s="238"/>
      <c r="G11" s="235">
        <v>325</v>
      </c>
    </row>
    <row r="12" spans="1:7" s="76" customFormat="1" ht="70.5" customHeight="1">
      <c r="A12" s="200"/>
      <c r="B12" s="32" t="s">
        <v>99</v>
      </c>
      <c r="C12" s="231" t="s">
        <v>1008</v>
      </c>
      <c r="D12" s="236" t="s">
        <v>1009</v>
      </c>
      <c r="E12" s="237"/>
      <c r="F12" s="238"/>
      <c r="G12" s="235">
        <v>785</v>
      </c>
    </row>
    <row r="13" spans="1:7" s="230" customFormat="1" ht="58.5" customHeight="1">
      <c r="A13" s="200"/>
      <c r="B13" s="32" t="s">
        <v>102</v>
      </c>
      <c r="C13" s="231" t="s">
        <v>1010</v>
      </c>
      <c r="D13" s="236" t="s">
        <v>1011</v>
      </c>
      <c r="E13" s="237"/>
      <c r="F13" s="238"/>
      <c r="G13" s="235">
        <v>165294.45</v>
      </c>
    </row>
    <row r="14" spans="1:7" s="76" customFormat="1" ht="33" customHeight="1">
      <c r="A14" s="239" t="s">
        <v>59</v>
      </c>
      <c r="B14" s="92" t="s">
        <v>51</v>
      </c>
      <c r="C14" s="92" t="s">
        <v>52</v>
      </c>
      <c r="D14" s="191" t="s">
        <v>53</v>
      </c>
      <c r="E14" s="192"/>
      <c r="F14" s="193"/>
      <c r="G14" s="92" t="s">
        <v>54</v>
      </c>
    </row>
    <row r="15" spans="1:7" s="76" customFormat="1" ht="30" customHeight="1">
      <c r="A15" s="239"/>
      <c r="B15" s="32" t="s">
        <v>55</v>
      </c>
      <c r="C15" s="240" t="s">
        <v>1012</v>
      </c>
      <c r="D15" s="241" t="s">
        <v>1013</v>
      </c>
      <c r="E15" s="242"/>
      <c r="F15" s="243"/>
      <c r="G15" s="198">
        <v>2655</v>
      </c>
    </row>
    <row r="16" spans="1:7" s="76" customFormat="1" ht="24" customHeight="1">
      <c r="A16" s="239"/>
      <c r="B16" s="32" t="s">
        <v>96</v>
      </c>
      <c r="C16" s="240" t="s">
        <v>1014</v>
      </c>
      <c r="D16" s="241" t="s">
        <v>1015</v>
      </c>
      <c r="E16" s="242"/>
      <c r="F16" s="243"/>
      <c r="G16" s="198">
        <v>1161.94</v>
      </c>
    </row>
    <row r="17" spans="1:7" s="76" customFormat="1" ht="24" customHeight="1">
      <c r="A17" s="239"/>
      <c r="B17" s="32" t="s">
        <v>99</v>
      </c>
      <c r="C17" s="240" t="s">
        <v>1016</v>
      </c>
      <c r="D17" s="241" t="s">
        <v>1017</v>
      </c>
      <c r="E17" s="242"/>
      <c r="F17" s="243"/>
      <c r="G17" s="198">
        <v>726</v>
      </c>
    </row>
    <row r="18" spans="1:7" s="76" customFormat="1" ht="25.5" customHeight="1">
      <c r="A18" s="239"/>
      <c r="B18" s="32" t="s">
        <v>102</v>
      </c>
      <c r="C18" s="240" t="s">
        <v>1018</v>
      </c>
      <c r="D18" s="241" t="s">
        <v>1019</v>
      </c>
      <c r="E18" s="242"/>
      <c r="F18" s="243"/>
      <c r="G18" s="198">
        <v>355</v>
      </c>
    </row>
    <row r="19" spans="1:7" s="76" customFormat="1" ht="25.5" customHeight="1">
      <c r="A19" s="239"/>
      <c r="B19" s="32" t="s">
        <v>105</v>
      </c>
      <c r="C19" s="231" t="s">
        <v>1020</v>
      </c>
      <c r="D19" s="241" t="s">
        <v>1021</v>
      </c>
      <c r="E19" s="242"/>
      <c r="F19" s="243"/>
      <c r="G19" s="198">
        <v>15000</v>
      </c>
    </row>
    <row r="20" spans="1:7" s="76" customFormat="1" ht="25.5" customHeight="1">
      <c r="A20" s="239"/>
      <c r="B20" s="32" t="s">
        <v>108</v>
      </c>
      <c r="C20" s="231" t="s">
        <v>1022</v>
      </c>
      <c r="D20" s="241" t="s">
        <v>1023</v>
      </c>
      <c r="E20" s="242"/>
      <c r="F20" s="243"/>
      <c r="G20" s="198">
        <v>1543.8</v>
      </c>
    </row>
    <row r="21" spans="1:7" s="76" customFormat="1" ht="31.5" customHeight="1">
      <c r="A21" s="101" t="s">
        <v>61</v>
      </c>
      <c r="B21" s="101"/>
      <c r="C21" s="101"/>
      <c r="D21" s="101"/>
      <c r="E21" s="101"/>
      <c r="F21" s="101"/>
      <c r="G21" s="101"/>
    </row>
    <row r="22" spans="1:7" s="76" customFormat="1" ht="36" customHeight="1">
      <c r="A22" s="92" t="s">
        <v>62</v>
      </c>
      <c r="B22" s="92" t="s">
        <v>63</v>
      </c>
      <c r="C22" s="92" t="s">
        <v>64</v>
      </c>
      <c r="D22" s="92" t="s">
        <v>65</v>
      </c>
      <c r="E22" s="92" t="s">
        <v>66</v>
      </c>
      <c r="F22" s="92" t="s">
        <v>67</v>
      </c>
      <c r="G22" s="92" t="s">
        <v>68</v>
      </c>
    </row>
    <row r="23" spans="1:8" s="76" customFormat="1" ht="27" customHeight="1">
      <c r="A23" s="244"/>
      <c r="B23" s="245" t="s">
        <v>70</v>
      </c>
      <c r="C23" s="108" t="s">
        <v>1024</v>
      </c>
      <c r="D23" s="108" t="s">
        <v>1025</v>
      </c>
      <c r="E23" s="108" t="s">
        <v>77</v>
      </c>
      <c r="F23" s="206">
        <v>28.8</v>
      </c>
      <c r="G23" s="108" t="s">
        <v>1026</v>
      </c>
      <c r="H23" s="1" t="s">
        <v>1027</v>
      </c>
    </row>
    <row r="24" spans="1:8" s="76" customFormat="1" ht="27" customHeight="1">
      <c r="A24" s="244"/>
      <c r="B24" s="246"/>
      <c r="C24" s="108" t="s">
        <v>1028</v>
      </c>
      <c r="D24" s="108" t="s">
        <v>1029</v>
      </c>
      <c r="E24" s="108" t="s">
        <v>72</v>
      </c>
      <c r="F24" s="206">
        <v>35</v>
      </c>
      <c r="G24" s="108" t="s">
        <v>590</v>
      </c>
      <c r="H24" s="1"/>
    </row>
    <row r="25" spans="1:8" s="76" customFormat="1" ht="27" customHeight="1">
      <c r="A25" s="244"/>
      <c r="B25" s="247"/>
      <c r="C25" s="108" t="s">
        <v>1030</v>
      </c>
      <c r="D25" s="108" t="s">
        <v>1031</v>
      </c>
      <c r="E25" s="108" t="s">
        <v>72</v>
      </c>
      <c r="F25" s="206">
        <v>18</v>
      </c>
      <c r="G25" s="108" t="s">
        <v>590</v>
      </c>
      <c r="H25" s="1"/>
    </row>
    <row r="26" spans="1:8" s="76" customFormat="1" ht="27" customHeight="1">
      <c r="A26" s="244"/>
      <c r="B26" s="245" t="s">
        <v>133</v>
      </c>
      <c r="C26" s="108" t="s">
        <v>1032</v>
      </c>
      <c r="D26" s="108" t="s">
        <v>1033</v>
      </c>
      <c r="E26" s="108" t="s">
        <v>72</v>
      </c>
      <c r="F26" s="206">
        <v>95</v>
      </c>
      <c r="G26" s="108" t="s">
        <v>272</v>
      </c>
      <c r="H26" s="248"/>
    </row>
    <row r="27" spans="1:8" s="76" customFormat="1" ht="27" customHeight="1">
      <c r="A27" s="249"/>
      <c r="B27" s="247"/>
      <c r="C27" s="108" t="s">
        <v>1034</v>
      </c>
      <c r="D27" s="108" t="s">
        <v>1035</v>
      </c>
      <c r="E27" s="108" t="s">
        <v>77</v>
      </c>
      <c r="F27" s="206" t="s">
        <v>567</v>
      </c>
      <c r="G27" s="108" t="s">
        <v>272</v>
      </c>
      <c r="H27" s="1"/>
    </row>
    <row r="28" spans="1:8" s="76" customFormat="1" ht="27" customHeight="1">
      <c r="A28" s="249"/>
      <c r="B28" s="108" t="s">
        <v>273</v>
      </c>
      <c r="C28" s="108" t="s">
        <v>1036</v>
      </c>
      <c r="D28" s="108" t="s">
        <v>1037</v>
      </c>
      <c r="E28" s="108" t="s">
        <v>72</v>
      </c>
      <c r="F28" s="206">
        <v>100</v>
      </c>
      <c r="G28" s="108" t="s">
        <v>272</v>
      </c>
      <c r="H28" s="1"/>
    </row>
    <row r="29" spans="1:7" s="76" customFormat="1" ht="27" customHeight="1">
      <c r="A29" s="249"/>
      <c r="B29" s="108" t="s">
        <v>429</v>
      </c>
      <c r="C29" s="108" t="s">
        <v>1038</v>
      </c>
      <c r="D29" s="108" t="s">
        <v>1039</v>
      </c>
      <c r="E29" s="108" t="s">
        <v>77</v>
      </c>
      <c r="F29" s="206">
        <v>100</v>
      </c>
      <c r="G29" s="108" t="s">
        <v>272</v>
      </c>
    </row>
    <row r="30" spans="1:7" s="76" customFormat="1" ht="22.5" customHeight="1">
      <c r="A30" s="250" t="s">
        <v>83</v>
      </c>
      <c r="B30" s="108" t="s">
        <v>84</v>
      </c>
      <c r="C30" s="108"/>
      <c r="D30" s="108"/>
      <c r="E30" s="108"/>
      <c r="F30" s="206"/>
      <c r="G30" s="108"/>
    </row>
    <row r="31" spans="1:7" s="76" customFormat="1" ht="24">
      <c r="A31" s="249"/>
      <c r="B31" s="108" t="s">
        <v>212</v>
      </c>
      <c r="C31" s="108" t="s">
        <v>1040</v>
      </c>
      <c r="D31" s="108" t="s">
        <v>1041</v>
      </c>
      <c r="E31" s="108" t="s">
        <v>77</v>
      </c>
      <c r="F31" s="206">
        <v>0</v>
      </c>
      <c r="G31" s="108" t="s">
        <v>359</v>
      </c>
    </row>
    <row r="32" spans="1:7" s="76" customFormat="1" ht="24.75" customHeight="1">
      <c r="A32" s="249"/>
      <c r="B32" s="108" t="s">
        <v>467</v>
      </c>
      <c r="C32" s="108"/>
      <c r="D32" s="108"/>
      <c r="E32" s="108"/>
      <c r="F32" s="206"/>
      <c r="G32" s="108"/>
    </row>
    <row r="33" spans="1:7" s="76" customFormat="1" ht="27" customHeight="1">
      <c r="A33" s="251"/>
      <c r="B33" s="108" t="s">
        <v>216</v>
      </c>
      <c r="C33" s="108" t="s">
        <v>1042</v>
      </c>
      <c r="D33" s="108" t="s">
        <v>1043</v>
      </c>
      <c r="E33" s="108" t="s">
        <v>77</v>
      </c>
      <c r="F33" s="206">
        <v>3</v>
      </c>
      <c r="G33" s="108" t="s">
        <v>685</v>
      </c>
    </row>
    <row r="34" spans="1:7" s="76" customFormat="1" ht="24">
      <c r="A34" s="108" t="s">
        <v>280</v>
      </c>
      <c r="B34" s="108" t="s">
        <v>447</v>
      </c>
      <c r="C34" s="108" t="s">
        <v>281</v>
      </c>
      <c r="D34" s="108" t="s">
        <v>1044</v>
      </c>
      <c r="E34" s="108" t="s">
        <v>72</v>
      </c>
      <c r="F34" s="206">
        <v>95</v>
      </c>
      <c r="G34" s="108" t="s">
        <v>272</v>
      </c>
    </row>
    <row r="35" spans="1:7" s="76" customFormat="1" ht="57" customHeight="1">
      <c r="A35" s="114" t="s">
        <v>727</v>
      </c>
      <c r="B35" s="116"/>
      <c r="C35" s="116"/>
      <c r="D35" s="116"/>
      <c r="E35" s="116"/>
      <c r="F35" s="116"/>
      <c r="G35" s="116"/>
    </row>
  </sheetData>
  <sheetProtection/>
  <mergeCells count="33">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A21:G21"/>
    <mergeCell ref="A35:G35"/>
    <mergeCell ref="A5:A7"/>
    <mergeCell ref="A9:A13"/>
    <mergeCell ref="A14:A20"/>
    <mergeCell ref="A23:A29"/>
    <mergeCell ref="A30:A33"/>
    <mergeCell ref="B23:B25"/>
    <mergeCell ref="B26:B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9"/>
  <sheetViews>
    <sheetView zoomScaleSheetLayoutView="100" workbookViewId="0" topLeftCell="A10">
      <selection activeCell="H8" sqref="H8"/>
    </sheetView>
  </sheetViews>
  <sheetFormatPr defaultColWidth="9.00390625" defaultRowHeight="14.25"/>
  <cols>
    <col min="1" max="1" width="9.75390625" style="1" customWidth="1"/>
    <col min="2" max="2" width="12.125" style="1" customWidth="1"/>
    <col min="3" max="3" width="27.75390625" style="1" customWidth="1"/>
    <col min="4" max="4" width="14.125" style="1" customWidth="1"/>
    <col min="5" max="5" width="12.75390625" style="1" customWidth="1"/>
    <col min="6" max="6" width="15.625" style="1" customWidth="1"/>
    <col min="7" max="7" width="12.75390625" style="1" customWidth="1"/>
    <col min="8" max="8" width="80.125" style="1" customWidth="1"/>
    <col min="9" max="16384" width="9.00390625" style="1" customWidth="1"/>
  </cols>
  <sheetData>
    <row r="1" s="1" customFormat="1" ht="15">
      <c r="A1" s="4" t="s">
        <v>31</v>
      </c>
    </row>
    <row r="2" spans="1:8" s="1" customFormat="1" ht="39" customHeight="1">
      <c r="A2" s="5" t="s">
        <v>32</v>
      </c>
      <c r="B2" s="5"/>
      <c r="C2" s="5"/>
      <c r="D2" s="5"/>
      <c r="E2" s="5"/>
      <c r="F2" s="5"/>
      <c r="G2" s="5"/>
      <c r="H2" s="493"/>
    </row>
    <row r="3" spans="1:7" s="2" customFormat="1" ht="37.5" customHeight="1">
      <c r="A3" s="13" t="s">
        <v>33</v>
      </c>
      <c r="B3" s="7" t="s">
        <v>34</v>
      </c>
      <c r="C3" s="8"/>
      <c r="D3" s="9"/>
      <c r="E3" s="13" t="s">
        <v>35</v>
      </c>
      <c r="F3" s="10" t="s">
        <v>36</v>
      </c>
      <c r="G3" s="11"/>
    </row>
    <row r="4" spans="1:7" s="2" customFormat="1" ht="46.5" customHeight="1">
      <c r="A4" s="13" t="s">
        <v>37</v>
      </c>
      <c r="B4" s="13" t="s">
        <v>38</v>
      </c>
      <c r="C4" s="13">
        <v>24</v>
      </c>
      <c r="D4" s="13"/>
      <c r="E4" s="13" t="s">
        <v>39</v>
      </c>
      <c r="F4" s="14"/>
      <c r="G4" s="14"/>
    </row>
    <row r="5" spans="1:7" s="2" customFormat="1" ht="36" customHeight="1">
      <c r="A5" s="13" t="s">
        <v>40</v>
      </c>
      <c r="B5" s="13" t="s">
        <v>41</v>
      </c>
      <c r="C5" s="13" t="s">
        <v>42</v>
      </c>
      <c r="D5" s="13"/>
      <c r="E5" s="13" t="s">
        <v>43</v>
      </c>
      <c r="F5" s="13" t="s">
        <v>42</v>
      </c>
      <c r="G5" s="13"/>
    </row>
    <row r="6" spans="1:7" s="2" customFormat="1" ht="31.5" customHeight="1">
      <c r="A6" s="13"/>
      <c r="B6" s="13" t="s">
        <v>44</v>
      </c>
      <c r="C6" s="13"/>
      <c r="D6" s="13"/>
      <c r="E6" s="13" t="s">
        <v>45</v>
      </c>
      <c r="F6" s="13"/>
      <c r="G6" s="13"/>
    </row>
    <row r="7" spans="1:7" s="2" customFormat="1" ht="27.75" customHeight="1">
      <c r="A7" s="13"/>
      <c r="B7" s="13" t="s">
        <v>46</v>
      </c>
      <c r="C7" s="13">
        <v>50</v>
      </c>
      <c r="D7" s="13"/>
      <c r="E7" s="13" t="s">
        <v>47</v>
      </c>
      <c r="F7" s="14">
        <v>0</v>
      </c>
      <c r="G7" s="14"/>
    </row>
    <row r="8" spans="1:7" s="1" customFormat="1" ht="120.75" customHeight="1">
      <c r="A8" s="23" t="s">
        <v>48</v>
      </c>
      <c r="B8" s="16" t="s">
        <v>49</v>
      </c>
      <c r="C8" s="16"/>
      <c r="D8" s="16"/>
      <c r="E8" s="16"/>
      <c r="F8" s="16"/>
      <c r="G8" s="16"/>
    </row>
    <row r="9" spans="1:7" s="1" customFormat="1" ht="36.75" customHeight="1">
      <c r="A9" s="494" t="s">
        <v>50</v>
      </c>
      <c r="B9" s="259" t="s">
        <v>51</v>
      </c>
      <c r="C9" s="259" t="s">
        <v>52</v>
      </c>
      <c r="D9" s="495" t="s">
        <v>53</v>
      </c>
      <c r="E9" s="496"/>
      <c r="F9" s="497"/>
      <c r="G9" s="259" t="s">
        <v>54</v>
      </c>
    </row>
    <row r="10" spans="1:7" s="1" customFormat="1" ht="63.75" customHeight="1">
      <c r="A10" s="498"/>
      <c r="B10" s="23" t="s">
        <v>55</v>
      </c>
      <c r="C10" s="24" t="s">
        <v>56</v>
      </c>
      <c r="D10" s="25" t="s">
        <v>57</v>
      </c>
      <c r="E10" s="26"/>
      <c r="F10" s="27"/>
      <c r="G10" s="28" t="s">
        <v>58</v>
      </c>
    </row>
    <row r="11" spans="1:7" s="1" customFormat="1" ht="33" customHeight="1">
      <c r="A11" s="13" t="s">
        <v>59</v>
      </c>
      <c r="B11" s="259" t="s">
        <v>51</v>
      </c>
      <c r="C11" s="259" t="s">
        <v>52</v>
      </c>
      <c r="D11" s="495" t="s">
        <v>53</v>
      </c>
      <c r="E11" s="496"/>
      <c r="F11" s="497"/>
      <c r="G11" s="259" t="s">
        <v>54</v>
      </c>
    </row>
    <row r="12" spans="1:7" s="1" customFormat="1" ht="36.75" customHeight="1">
      <c r="A12" s="13"/>
      <c r="B12" s="23" t="s">
        <v>60</v>
      </c>
      <c r="C12" s="24"/>
      <c r="D12" s="25"/>
      <c r="E12" s="26"/>
      <c r="F12" s="27"/>
      <c r="G12" s="28"/>
    </row>
    <row r="13" spans="1:7" s="1" customFormat="1" ht="31.5" customHeight="1">
      <c r="A13" s="23" t="s">
        <v>61</v>
      </c>
      <c r="B13" s="23"/>
      <c r="C13" s="23"/>
      <c r="D13" s="23"/>
      <c r="E13" s="23"/>
      <c r="F13" s="23"/>
      <c r="G13" s="23"/>
    </row>
    <row r="14" spans="1:7" s="1" customFormat="1" ht="36" customHeight="1">
      <c r="A14" s="259" t="s">
        <v>62</v>
      </c>
      <c r="B14" s="259" t="s">
        <v>63</v>
      </c>
      <c r="C14" s="259" t="s">
        <v>64</v>
      </c>
      <c r="D14" s="259" t="s">
        <v>65</v>
      </c>
      <c r="E14" s="259" t="s">
        <v>66</v>
      </c>
      <c r="F14" s="259" t="s">
        <v>67</v>
      </c>
      <c r="G14" s="259" t="s">
        <v>68</v>
      </c>
    </row>
    <row r="15" spans="1:8" s="1" customFormat="1" ht="34.5" customHeight="1">
      <c r="A15" s="30" t="s">
        <v>69</v>
      </c>
      <c r="B15" s="38" t="s">
        <v>70</v>
      </c>
      <c r="C15" s="23" t="s">
        <v>71</v>
      </c>
      <c r="D15" s="23" t="s">
        <v>71</v>
      </c>
      <c r="E15" s="23" t="s">
        <v>72</v>
      </c>
      <c r="F15" s="45">
        <v>10</v>
      </c>
      <c r="G15" s="23" t="s">
        <v>73</v>
      </c>
      <c r="H15" s="486" t="s">
        <v>74</v>
      </c>
    </row>
    <row r="16" spans="1:8" s="1" customFormat="1" ht="51" customHeight="1">
      <c r="A16" s="35"/>
      <c r="B16" s="38" t="s">
        <v>70</v>
      </c>
      <c r="C16" s="23" t="s">
        <v>75</v>
      </c>
      <c r="D16" s="23" t="s">
        <v>76</v>
      </c>
      <c r="E16" s="23" t="s">
        <v>77</v>
      </c>
      <c r="F16" s="45">
        <v>1</v>
      </c>
      <c r="G16" s="23" t="s">
        <v>78</v>
      </c>
      <c r="H16" s="1" t="s">
        <v>79</v>
      </c>
    </row>
    <row r="17" spans="1:8" s="1" customFormat="1" ht="51" customHeight="1">
      <c r="A17" s="35"/>
      <c r="B17" s="38" t="s">
        <v>70</v>
      </c>
      <c r="C17" s="23" t="s">
        <v>80</v>
      </c>
      <c r="D17" s="23" t="s">
        <v>80</v>
      </c>
      <c r="E17" s="23" t="s">
        <v>72</v>
      </c>
      <c r="F17" s="45">
        <v>20</v>
      </c>
      <c r="G17" s="23" t="s">
        <v>81</v>
      </c>
      <c r="H17" s="1" t="s">
        <v>82</v>
      </c>
    </row>
    <row r="18" spans="1:8" s="1" customFormat="1" ht="66" customHeight="1">
      <c r="A18" s="38" t="s">
        <v>83</v>
      </c>
      <c r="B18" s="38" t="s">
        <v>84</v>
      </c>
      <c r="C18" s="23" t="s">
        <v>85</v>
      </c>
      <c r="D18" s="23" t="s">
        <v>85</v>
      </c>
      <c r="E18" s="23" t="s">
        <v>77</v>
      </c>
      <c r="F18" s="45">
        <v>1</v>
      </c>
      <c r="G18" s="23" t="s">
        <v>86</v>
      </c>
      <c r="H18" s="1" t="s">
        <v>87</v>
      </c>
    </row>
    <row r="19" spans="1:8" s="1" customFormat="1" ht="57" customHeight="1">
      <c r="A19" s="46" t="s">
        <v>88</v>
      </c>
      <c r="B19" s="47"/>
      <c r="C19" s="47"/>
      <c r="D19" s="47"/>
      <c r="E19" s="47"/>
      <c r="F19" s="47"/>
      <c r="G19" s="47"/>
      <c r="H19" s="1" t="s">
        <v>89</v>
      </c>
    </row>
  </sheetData>
  <sheetProtection/>
  <mergeCells count="22">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A13:G13"/>
    <mergeCell ref="A19:G19"/>
    <mergeCell ref="A5:A7"/>
    <mergeCell ref="A9:A10"/>
    <mergeCell ref="A11:A12"/>
    <mergeCell ref="A15:A17"/>
  </mergeCells>
  <printOptions/>
  <pageMargins left="0.75" right="0.75" top="1" bottom="1" header="0.5118055555555555" footer="0.5118055555555555"/>
  <pageSetup orientation="portrait" paperSize="9"/>
</worksheet>
</file>

<file path=xl/worksheets/sheet20.xml><?xml version="1.0" encoding="utf-8"?>
<worksheet xmlns="http://schemas.openxmlformats.org/spreadsheetml/2006/main" xmlns:r="http://schemas.openxmlformats.org/officeDocument/2006/relationships">
  <dimension ref="A1:H34"/>
  <sheetViews>
    <sheetView zoomScaleSheetLayoutView="100" workbookViewId="0" topLeftCell="A20">
      <selection activeCell="H20" sqref="H20:H24"/>
    </sheetView>
  </sheetViews>
  <sheetFormatPr defaultColWidth="9.00390625" defaultRowHeight="14.25"/>
  <cols>
    <col min="1" max="1" width="11.50390625" style="76" customWidth="1"/>
    <col min="2" max="2" width="16.00390625" style="76" customWidth="1"/>
    <col min="3" max="3" width="27.75390625" style="76" customWidth="1"/>
    <col min="4" max="4" width="29.125" style="76" customWidth="1"/>
    <col min="5" max="5" width="15.00390625" style="76" customWidth="1"/>
    <col min="6" max="6" width="21.50390625" style="76" customWidth="1"/>
    <col min="7" max="7" width="16.25390625" style="76" customWidth="1"/>
    <col min="8" max="8" width="56.125" style="76" customWidth="1"/>
    <col min="9" max="16384" width="9.00390625" style="76" customWidth="1"/>
  </cols>
  <sheetData>
    <row r="1" s="76" customFormat="1" ht="15">
      <c r="A1" s="79" t="s">
        <v>31</v>
      </c>
    </row>
    <row r="2" spans="1:7" s="76" customFormat="1" ht="39" customHeight="1">
      <c r="A2" s="80" t="s">
        <v>32</v>
      </c>
      <c r="B2" s="80"/>
      <c r="C2" s="80"/>
      <c r="D2" s="80"/>
      <c r="E2" s="80"/>
      <c r="F2" s="80"/>
      <c r="G2" s="80"/>
    </row>
    <row r="3" spans="1:7" s="2" customFormat="1" ht="34.5" customHeight="1">
      <c r="A3" s="81" t="s">
        <v>33</v>
      </c>
      <c r="B3" s="82" t="s">
        <v>1045</v>
      </c>
      <c r="C3" s="82"/>
      <c r="D3" s="82"/>
      <c r="E3" s="83" t="s">
        <v>220</v>
      </c>
      <c r="F3" s="82" t="s">
        <v>1046</v>
      </c>
      <c r="G3" s="84"/>
    </row>
    <row r="4" spans="1:7" s="2" customFormat="1" ht="39.75" customHeight="1">
      <c r="A4" s="85" t="s">
        <v>37</v>
      </c>
      <c r="B4" s="6" t="s">
        <v>1047</v>
      </c>
      <c r="C4" s="13">
        <v>7</v>
      </c>
      <c r="D4" s="13"/>
      <c r="E4" s="6" t="s">
        <v>39</v>
      </c>
      <c r="F4" s="14">
        <v>0</v>
      </c>
      <c r="G4" s="86"/>
    </row>
    <row r="5" spans="1:7" s="2" customFormat="1" ht="30" customHeight="1">
      <c r="A5" s="85" t="s">
        <v>40</v>
      </c>
      <c r="B5" s="6" t="s">
        <v>41</v>
      </c>
      <c r="C5" s="13" t="s">
        <v>42</v>
      </c>
      <c r="D5" s="13"/>
      <c r="E5" s="6" t="s">
        <v>43</v>
      </c>
      <c r="F5" s="13" t="s">
        <v>42</v>
      </c>
      <c r="G5" s="87"/>
    </row>
    <row r="6" spans="1:7" s="2" customFormat="1" ht="24.75" customHeight="1">
      <c r="A6" s="85"/>
      <c r="B6" s="6" t="s">
        <v>44</v>
      </c>
      <c r="C6" s="13"/>
      <c r="D6" s="13"/>
      <c r="E6" s="6" t="s">
        <v>45</v>
      </c>
      <c r="F6" s="13"/>
      <c r="G6" s="87"/>
    </row>
    <row r="7" spans="1:7" s="2" customFormat="1" ht="24.75" customHeight="1">
      <c r="A7" s="85"/>
      <c r="B7" s="6" t="s">
        <v>46</v>
      </c>
      <c r="C7" s="13">
        <v>43.3</v>
      </c>
      <c r="D7" s="13"/>
      <c r="E7" s="6" t="s">
        <v>47</v>
      </c>
      <c r="F7" s="14">
        <v>0</v>
      </c>
      <c r="G7" s="86"/>
    </row>
    <row r="8" spans="1:7" s="76" customFormat="1" ht="144" customHeight="1">
      <c r="A8" s="88" t="s">
        <v>48</v>
      </c>
      <c r="B8" s="89" t="s">
        <v>1048</v>
      </c>
      <c r="C8" s="89"/>
      <c r="D8" s="89"/>
      <c r="E8" s="89"/>
      <c r="F8" s="89"/>
      <c r="G8" s="90"/>
    </row>
    <row r="9" spans="1:7" s="76" customFormat="1" ht="36.75" customHeight="1">
      <c r="A9" s="91" t="s">
        <v>50</v>
      </c>
      <c r="B9" s="92" t="s">
        <v>51</v>
      </c>
      <c r="C9" s="92" t="s">
        <v>52</v>
      </c>
      <c r="D9" s="92" t="s">
        <v>53</v>
      </c>
      <c r="E9" s="92"/>
      <c r="F9" s="92"/>
      <c r="G9" s="93" t="s">
        <v>54</v>
      </c>
    </row>
    <row r="10" spans="1:7" s="76" customFormat="1" ht="60" customHeight="1">
      <c r="A10" s="91"/>
      <c r="B10" s="32" t="s">
        <v>55</v>
      </c>
      <c r="C10" s="94" t="s">
        <v>1049</v>
      </c>
      <c r="D10" s="95" t="s">
        <v>1050</v>
      </c>
      <c r="E10" s="95"/>
      <c r="F10" s="95"/>
      <c r="G10" s="96">
        <v>13</v>
      </c>
    </row>
    <row r="11" spans="1:7" s="76" customFormat="1" ht="49.5" customHeight="1">
      <c r="A11" s="91"/>
      <c r="B11" s="32" t="s">
        <v>96</v>
      </c>
      <c r="C11" s="94" t="s">
        <v>1051</v>
      </c>
      <c r="D11" s="95" t="s">
        <v>1052</v>
      </c>
      <c r="E11" s="95"/>
      <c r="F11" s="95"/>
      <c r="G11" s="96">
        <v>10</v>
      </c>
    </row>
    <row r="12" spans="1:7" s="76" customFormat="1" ht="49.5" customHeight="1">
      <c r="A12" s="91"/>
      <c r="B12" s="32" t="s">
        <v>99</v>
      </c>
      <c r="C12" s="94" t="s">
        <v>1053</v>
      </c>
      <c r="D12" s="95" t="s">
        <v>1054</v>
      </c>
      <c r="E12" s="95"/>
      <c r="F12" s="95"/>
      <c r="G12" s="96">
        <v>3.3</v>
      </c>
    </row>
    <row r="13" spans="1:7" s="76" customFormat="1" ht="49.5" customHeight="1">
      <c r="A13" s="91"/>
      <c r="B13" s="32" t="s">
        <v>102</v>
      </c>
      <c r="C13" s="94" t="s">
        <v>1055</v>
      </c>
      <c r="D13" s="95" t="s">
        <v>1056</v>
      </c>
      <c r="E13" s="95"/>
      <c r="F13" s="95"/>
      <c r="G13" s="96">
        <v>15</v>
      </c>
    </row>
    <row r="14" spans="1:7" s="77" customFormat="1" ht="63" customHeight="1">
      <c r="A14" s="97"/>
      <c r="B14" s="32" t="s">
        <v>105</v>
      </c>
      <c r="C14" s="94" t="s">
        <v>1057</v>
      </c>
      <c r="D14" s="98" t="s">
        <v>1058</v>
      </c>
      <c r="E14" s="98"/>
      <c r="F14" s="98"/>
      <c r="G14" s="96">
        <v>2</v>
      </c>
    </row>
    <row r="15" spans="1:7" s="76" customFormat="1" ht="33" customHeight="1">
      <c r="A15" s="99" t="s">
        <v>59</v>
      </c>
      <c r="B15" s="92" t="s">
        <v>51</v>
      </c>
      <c r="C15" s="92" t="s">
        <v>52</v>
      </c>
      <c r="D15" s="92" t="s">
        <v>53</v>
      </c>
      <c r="E15" s="92"/>
      <c r="F15" s="92"/>
      <c r="G15" s="93" t="s">
        <v>54</v>
      </c>
    </row>
    <row r="16" spans="1:7" s="76" customFormat="1" ht="30" customHeight="1">
      <c r="A16" s="99"/>
      <c r="B16" s="32" t="s">
        <v>55</v>
      </c>
      <c r="C16" s="94"/>
      <c r="D16" s="94"/>
      <c r="E16" s="94"/>
      <c r="F16" s="94"/>
      <c r="G16" s="100"/>
    </row>
    <row r="17" spans="1:7" s="76" customFormat="1" ht="30" customHeight="1">
      <c r="A17" s="99"/>
      <c r="B17" s="32" t="s">
        <v>60</v>
      </c>
      <c r="C17" s="94"/>
      <c r="D17" s="94"/>
      <c r="E17" s="94"/>
      <c r="F17" s="94"/>
      <c r="G17" s="100"/>
    </row>
    <row r="18" spans="1:7" s="76" customFormat="1" ht="31.5" customHeight="1">
      <c r="A18" s="88" t="s">
        <v>61</v>
      </c>
      <c r="B18" s="101"/>
      <c r="C18" s="101"/>
      <c r="D18" s="101"/>
      <c r="E18" s="101"/>
      <c r="F18" s="101"/>
      <c r="G18" s="102"/>
    </row>
    <row r="19" spans="1:7" s="76" customFormat="1" ht="36" customHeight="1">
      <c r="A19" s="103" t="s">
        <v>62</v>
      </c>
      <c r="B19" s="92" t="s">
        <v>63</v>
      </c>
      <c r="C19" s="92" t="s">
        <v>64</v>
      </c>
      <c r="D19" s="92" t="s">
        <v>65</v>
      </c>
      <c r="E19" s="92" t="s">
        <v>66</v>
      </c>
      <c r="F19" s="92" t="s">
        <v>67</v>
      </c>
      <c r="G19" s="93" t="s">
        <v>68</v>
      </c>
    </row>
    <row r="20" spans="1:8" s="76" customFormat="1" ht="39.75" customHeight="1">
      <c r="A20" s="104" t="s">
        <v>69</v>
      </c>
      <c r="B20" s="31" t="s">
        <v>70</v>
      </c>
      <c r="C20" s="31" t="s">
        <v>1059</v>
      </c>
      <c r="D20" s="31" t="s">
        <v>1060</v>
      </c>
      <c r="E20" s="32" t="s">
        <v>72</v>
      </c>
      <c r="F20" s="32" t="s">
        <v>567</v>
      </c>
      <c r="G20" s="105" t="s">
        <v>359</v>
      </c>
      <c r="H20" s="1" t="s">
        <v>961</v>
      </c>
    </row>
    <row r="21" spans="1:8" s="76" customFormat="1" ht="39.75" customHeight="1">
      <c r="A21" s="104"/>
      <c r="B21" s="31" t="s">
        <v>70</v>
      </c>
      <c r="C21" s="31" t="s">
        <v>1061</v>
      </c>
      <c r="D21" s="31" t="s">
        <v>1062</v>
      </c>
      <c r="E21" s="32" t="s">
        <v>72</v>
      </c>
      <c r="F21" s="33">
        <v>1000</v>
      </c>
      <c r="G21" s="105" t="s">
        <v>269</v>
      </c>
      <c r="H21" s="1" t="s">
        <v>82</v>
      </c>
    </row>
    <row r="22" spans="1:8" s="76" customFormat="1" ht="45" customHeight="1">
      <c r="A22" s="104"/>
      <c r="B22" s="31" t="s">
        <v>70</v>
      </c>
      <c r="C22" s="31" t="s">
        <v>1063</v>
      </c>
      <c r="D22" s="31" t="s">
        <v>1064</v>
      </c>
      <c r="E22" s="32" t="s">
        <v>72</v>
      </c>
      <c r="F22" s="33">
        <v>380</v>
      </c>
      <c r="G22" s="105" t="s">
        <v>1065</v>
      </c>
      <c r="H22" s="1" t="s">
        <v>87</v>
      </c>
    </row>
    <row r="23" spans="1:8" s="76" customFormat="1" ht="46.5" customHeight="1">
      <c r="A23" s="104"/>
      <c r="B23" s="31" t="s">
        <v>70</v>
      </c>
      <c r="C23" s="31" t="s">
        <v>1066</v>
      </c>
      <c r="D23" s="31" t="s">
        <v>1067</v>
      </c>
      <c r="E23" s="32" t="s">
        <v>72</v>
      </c>
      <c r="F23" s="33">
        <v>500</v>
      </c>
      <c r="G23" s="105" t="s">
        <v>269</v>
      </c>
      <c r="H23" s="1" t="s">
        <v>79</v>
      </c>
    </row>
    <row r="24" spans="1:8" s="78" customFormat="1" ht="49.5" customHeight="1">
      <c r="A24" s="104"/>
      <c r="B24" s="31" t="s">
        <v>70</v>
      </c>
      <c r="C24" s="31" t="s">
        <v>1068</v>
      </c>
      <c r="D24" s="31" t="s">
        <v>1069</v>
      </c>
      <c r="E24" s="32" t="s">
        <v>72</v>
      </c>
      <c r="F24" s="33">
        <v>8</v>
      </c>
      <c r="G24" s="105" t="s">
        <v>266</v>
      </c>
      <c r="H24" s="1" t="s">
        <v>89</v>
      </c>
    </row>
    <row r="25" spans="1:8" s="76" customFormat="1" ht="42.75" customHeight="1">
      <c r="A25" s="104"/>
      <c r="B25" s="31" t="s">
        <v>70</v>
      </c>
      <c r="C25" s="31" t="s">
        <v>1070</v>
      </c>
      <c r="D25" s="31" t="s">
        <v>1071</v>
      </c>
      <c r="E25" s="32" t="s">
        <v>72</v>
      </c>
      <c r="F25" s="33">
        <v>50</v>
      </c>
      <c r="G25" s="105" t="s">
        <v>1065</v>
      </c>
      <c r="H25" s="1"/>
    </row>
    <row r="26" spans="1:7" s="76" customFormat="1" ht="27.75" customHeight="1">
      <c r="A26" s="104"/>
      <c r="B26" s="31" t="s">
        <v>273</v>
      </c>
      <c r="C26" s="32"/>
      <c r="D26" s="32"/>
      <c r="E26" s="32"/>
      <c r="F26" s="33"/>
      <c r="G26" s="105"/>
    </row>
    <row r="27" spans="1:7" s="76" customFormat="1" ht="27.75" customHeight="1">
      <c r="A27" s="104"/>
      <c r="B27" s="31" t="s">
        <v>429</v>
      </c>
      <c r="C27" s="32"/>
      <c r="D27" s="32"/>
      <c r="E27" s="32"/>
      <c r="F27" s="33"/>
      <c r="G27" s="105"/>
    </row>
    <row r="28" spans="1:7" s="76" customFormat="1" ht="27.75" customHeight="1">
      <c r="A28" s="104" t="s">
        <v>83</v>
      </c>
      <c r="B28" s="31" t="s">
        <v>84</v>
      </c>
      <c r="C28" s="106"/>
      <c r="D28" s="106"/>
      <c r="E28" s="106"/>
      <c r="F28" s="106"/>
      <c r="G28" s="107"/>
    </row>
    <row r="29" spans="1:7" s="76" customFormat="1" ht="27.75" customHeight="1">
      <c r="A29" s="104"/>
      <c r="B29" s="31" t="s">
        <v>212</v>
      </c>
      <c r="C29" s="32"/>
      <c r="D29" s="32"/>
      <c r="E29" s="32"/>
      <c r="F29" s="33"/>
      <c r="G29" s="105"/>
    </row>
    <row r="30" spans="1:7" s="76" customFormat="1" ht="27.75" customHeight="1">
      <c r="A30" s="104"/>
      <c r="B30" s="31" t="s">
        <v>467</v>
      </c>
      <c r="C30" s="32"/>
      <c r="D30" s="32"/>
      <c r="E30" s="32"/>
      <c r="F30" s="33"/>
      <c r="G30" s="105"/>
    </row>
    <row r="31" spans="1:7" s="76" customFormat="1" ht="27.75" customHeight="1">
      <c r="A31" s="104"/>
      <c r="B31" s="108" t="s">
        <v>216</v>
      </c>
      <c r="C31" s="32"/>
      <c r="D31" s="32"/>
      <c r="E31" s="32"/>
      <c r="F31" s="33"/>
      <c r="G31" s="105"/>
    </row>
    <row r="32" spans="1:7" s="76" customFormat="1" ht="30" customHeight="1">
      <c r="A32" s="109" t="s">
        <v>280</v>
      </c>
      <c r="B32" s="110" t="s">
        <v>447</v>
      </c>
      <c r="C32" s="111"/>
      <c r="D32" s="111"/>
      <c r="E32" s="111"/>
      <c r="F32" s="112"/>
      <c r="G32" s="113"/>
    </row>
    <row r="33" spans="1:7" s="76" customFormat="1" ht="52.5" customHeight="1">
      <c r="A33" s="114" t="s">
        <v>1072</v>
      </c>
      <c r="B33" s="114"/>
      <c r="C33" s="114"/>
      <c r="D33" s="114"/>
      <c r="E33" s="114"/>
      <c r="F33" s="114"/>
      <c r="G33" s="115"/>
    </row>
    <row r="34" spans="3:7" s="76" customFormat="1" ht="15">
      <c r="C34" s="116"/>
      <c r="D34" s="116"/>
      <c r="E34" s="116"/>
      <c r="F34" s="116"/>
      <c r="G34" s="116"/>
    </row>
  </sheetData>
  <sheetProtection/>
  <mergeCells count="28">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A18:G18"/>
    <mergeCell ref="A33:G33"/>
    <mergeCell ref="A5:A7"/>
    <mergeCell ref="A9:A14"/>
    <mergeCell ref="A15:A17"/>
    <mergeCell ref="A20:A27"/>
    <mergeCell ref="A28:A3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59"/>
  <sheetViews>
    <sheetView zoomScaleSheetLayoutView="100" workbookViewId="0" topLeftCell="A28">
      <selection activeCell="H32" sqref="H32"/>
    </sheetView>
  </sheetViews>
  <sheetFormatPr defaultColWidth="9.00390625" defaultRowHeight="14.25"/>
  <cols>
    <col min="1" max="1" width="9.75390625" style="1" customWidth="1"/>
    <col min="2" max="2" width="12.125" style="1" customWidth="1"/>
    <col min="3" max="3" width="27.75390625" style="1" customWidth="1"/>
    <col min="4" max="4" width="23.75390625" style="1" customWidth="1"/>
    <col min="5" max="5" width="12.75390625" style="1" customWidth="1"/>
    <col min="6" max="6" width="15.625" style="1" customWidth="1"/>
    <col min="7" max="7" width="12.75390625" style="1" customWidth="1"/>
    <col min="8" max="8" width="76.25390625" style="1" customWidth="1"/>
    <col min="9" max="16384" width="9.00390625" style="1" customWidth="1"/>
  </cols>
  <sheetData>
    <row r="1" s="1" customFormat="1" ht="15">
      <c r="A1" s="4" t="s">
        <v>31</v>
      </c>
    </row>
    <row r="2" spans="1:7" s="1" customFormat="1" ht="39" customHeight="1">
      <c r="A2" s="5" t="s">
        <v>32</v>
      </c>
      <c r="B2" s="5"/>
      <c r="C2" s="5"/>
      <c r="D2" s="5"/>
      <c r="E2" s="5"/>
      <c r="F2" s="5"/>
      <c r="G2" s="5"/>
    </row>
    <row r="3" spans="1:7" s="2" customFormat="1" ht="37.5" customHeight="1">
      <c r="A3" s="6" t="s">
        <v>33</v>
      </c>
      <c r="B3" s="7" t="s">
        <v>1073</v>
      </c>
      <c r="C3" s="8"/>
      <c r="D3" s="9"/>
      <c r="E3" s="6" t="s">
        <v>35</v>
      </c>
      <c r="F3" s="10" t="s">
        <v>25</v>
      </c>
      <c r="G3" s="11"/>
    </row>
    <row r="4" spans="1:7" s="2" customFormat="1" ht="46.5" customHeight="1">
      <c r="A4" s="6" t="s">
        <v>37</v>
      </c>
      <c r="B4" s="6" t="s">
        <v>38</v>
      </c>
      <c r="C4" s="13">
        <v>91</v>
      </c>
      <c r="D4" s="13"/>
      <c r="E4" s="6" t="s">
        <v>39</v>
      </c>
      <c r="F4" s="14">
        <v>5</v>
      </c>
      <c r="G4" s="14"/>
    </row>
    <row r="5" spans="1:7" s="2" customFormat="1" ht="36" customHeight="1">
      <c r="A5" s="6" t="s">
        <v>40</v>
      </c>
      <c r="B5" s="6" t="s">
        <v>41</v>
      </c>
      <c r="C5" s="13" t="s">
        <v>42</v>
      </c>
      <c r="D5" s="13"/>
      <c r="E5" s="6" t="s">
        <v>43</v>
      </c>
      <c r="F5" s="13" t="s">
        <v>42</v>
      </c>
      <c r="G5" s="13"/>
    </row>
    <row r="6" spans="1:7" s="2" customFormat="1" ht="31.5" customHeight="1">
      <c r="A6" s="6"/>
      <c r="B6" s="6" t="s">
        <v>44</v>
      </c>
      <c r="C6" s="13"/>
      <c r="D6" s="13"/>
      <c r="E6" s="6" t="s">
        <v>45</v>
      </c>
      <c r="F6" s="13">
        <v>3131</v>
      </c>
      <c r="G6" s="13"/>
    </row>
    <row r="7" spans="1:7" s="2" customFormat="1" ht="27.75" customHeight="1">
      <c r="A7" s="6"/>
      <c r="B7" s="6" t="s">
        <v>46</v>
      </c>
      <c r="C7" s="13">
        <v>3137.4</v>
      </c>
      <c r="D7" s="13"/>
      <c r="E7" s="6" t="s">
        <v>47</v>
      </c>
      <c r="F7" s="14">
        <v>6.4</v>
      </c>
      <c r="G7" s="14"/>
    </row>
    <row r="8" spans="1:7" s="1" customFormat="1" ht="183" customHeight="1">
      <c r="A8" s="15" t="s">
        <v>48</v>
      </c>
      <c r="B8" s="219" t="s">
        <v>1074</v>
      </c>
      <c r="C8" s="219"/>
      <c r="D8" s="219"/>
      <c r="E8" s="219"/>
      <c r="F8" s="219"/>
      <c r="G8" s="219"/>
    </row>
    <row r="9" spans="1:7" s="1" customFormat="1" ht="36.75" customHeight="1">
      <c r="A9" s="220" t="s">
        <v>50</v>
      </c>
      <c r="B9" s="18" t="s">
        <v>51</v>
      </c>
      <c r="C9" s="18" t="s">
        <v>52</v>
      </c>
      <c r="D9" s="19" t="s">
        <v>53</v>
      </c>
      <c r="E9" s="20"/>
      <c r="F9" s="21"/>
      <c r="G9" s="18" t="s">
        <v>54</v>
      </c>
    </row>
    <row r="10" spans="1:7" s="1" customFormat="1" ht="147.75" customHeight="1">
      <c r="A10" s="221"/>
      <c r="B10" s="23" t="s">
        <v>55</v>
      </c>
      <c r="C10" s="24" t="s">
        <v>1075</v>
      </c>
      <c r="D10" s="25" t="s">
        <v>1076</v>
      </c>
      <c r="E10" s="26"/>
      <c r="F10" s="27"/>
      <c r="G10" s="28" t="s">
        <v>1077</v>
      </c>
    </row>
    <row r="11" spans="1:7" s="1" customFormat="1" ht="129.75" customHeight="1">
      <c r="A11" s="221"/>
      <c r="B11" s="23" t="s">
        <v>96</v>
      </c>
      <c r="C11" s="24" t="s">
        <v>1078</v>
      </c>
      <c r="D11" s="25" t="s">
        <v>1079</v>
      </c>
      <c r="E11" s="26"/>
      <c r="F11" s="27"/>
      <c r="G11" s="28" t="s">
        <v>1080</v>
      </c>
    </row>
    <row r="12" spans="1:7" s="1" customFormat="1" ht="60.75" customHeight="1">
      <c r="A12" s="221"/>
      <c r="B12" s="23" t="s">
        <v>99</v>
      </c>
      <c r="C12" s="24" t="s">
        <v>1081</v>
      </c>
      <c r="D12" s="25" t="s">
        <v>1082</v>
      </c>
      <c r="E12" s="26"/>
      <c r="F12" s="27"/>
      <c r="G12" s="28" t="s">
        <v>1083</v>
      </c>
    </row>
    <row r="13" spans="1:7" s="1" customFormat="1" ht="42" customHeight="1">
      <c r="A13" s="221"/>
      <c r="B13" s="23" t="s">
        <v>102</v>
      </c>
      <c r="C13" s="94" t="s">
        <v>1084</v>
      </c>
      <c r="D13" s="222" t="s">
        <v>1085</v>
      </c>
      <c r="E13" s="223"/>
      <c r="F13" s="224"/>
      <c r="G13" s="225" t="s">
        <v>120</v>
      </c>
    </row>
    <row r="14" spans="1:7" s="1" customFormat="1" ht="60" customHeight="1">
      <c r="A14" s="221"/>
      <c r="B14" s="23" t="s">
        <v>105</v>
      </c>
      <c r="C14" s="24" t="s">
        <v>1086</v>
      </c>
      <c r="D14" s="41" t="s">
        <v>1087</v>
      </c>
      <c r="E14" s="42"/>
      <c r="F14" s="43"/>
      <c r="G14" s="28" t="s">
        <v>120</v>
      </c>
    </row>
    <row r="15" spans="1:7" s="1" customFormat="1" ht="60" customHeight="1">
      <c r="A15" s="221"/>
      <c r="B15" s="23" t="s">
        <v>108</v>
      </c>
      <c r="C15" s="94" t="s">
        <v>1088</v>
      </c>
      <c r="D15" s="222" t="s">
        <v>1089</v>
      </c>
      <c r="E15" s="223"/>
      <c r="F15" s="224"/>
      <c r="G15" s="28" t="s">
        <v>108</v>
      </c>
    </row>
    <row r="16" spans="1:7" s="1" customFormat="1" ht="60" customHeight="1">
      <c r="A16" s="221"/>
      <c r="B16" s="23" t="s">
        <v>111</v>
      </c>
      <c r="C16" s="94" t="s">
        <v>1090</v>
      </c>
      <c r="D16" s="222" t="s">
        <v>1091</v>
      </c>
      <c r="E16" s="223"/>
      <c r="F16" s="224"/>
      <c r="G16" s="28" t="s">
        <v>1092</v>
      </c>
    </row>
    <row r="17" spans="1:7" s="1" customFormat="1" ht="60" customHeight="1">
      <c r="A17" s="226"/>
      <c r="B17" s="23" t="s">
        <v>114</v>
      </c>
      <c r="C17" s="94" t="s">
        <v>1093</v>
      </c>
      <c r="D17" s="222" t="s">
        <v>1094</v>
      </c>
      <c r="E17" s="223"/>
      <c r="F17" s="224"/>
      <c r="G17" s="28" t="s">
        <v>1095</v>
      </c>
    </row>
    <row r="18" spans="1:7" s="1" customFormat="1" ht="33" customHeight="1">
      <c r="A18" s="6" t="s">
        <v>59</v>
      </c>
      <c r="B18" s="18" t="s">
        <v>51</v>
      </c>
      <c r="C18" s="18" t="s">
        <v>52</v>
      </c>
      <c r="D18" s="19" t="s">
        <v>53</v>
      </c>
      <c r="E18" s="20"/>
      <c r="F18" s="21"/>
      <c r="G18" s="18" t="s">
        <v>54</v>
      </c>
    </row>
    <row r="19" spans="1:7" s="1" customFormat="1" ht="73.5" customHeight="1">
      <c r="A19" s="6"/>
      <c r="B19" s="23" t="s">
        <v>55</v>
      </c>
      <c r="C19" s="24" t="s">
        <v>1096</v>
      </c>
      <c r="D19" s="25" t="s">
        <v>1097</v>
      </c>
      <c r="E19" s="26"/>
      <c r="F19" s="27"/>
      <c r="G19" s="28" t="s">
        <v>1098</v>
      </c>
    </row>
    <row r="20" spans="1:7" s="1" customFormat="1" ht="70.5" customHeight="1">
      <c r="A20" s="6"/>
      <c r="B20" s="23" t="s">
        <v>96</v>
      </c>
      <c r="C20" s="24" t="s">
        <v>1099</v>
      </c>
      <c r="D20" s="25" t="s">
        <v>1100</v>
      </c>
      <c r="E20" s="26"/>
      <c r="F20" s="27"/>
      <c r="G20" s="28" t="s">
        <v>191</v>
      </c>
    </row>
    <row r="21" spans="1:7" s="1" customFormat="1" ht="54" customHeight="1">
      <c r="A21" s="6"/>
      <c r="B21" s="23" t="s">
        <v>99</v>
      </c>
      <c r="C21" s="94" t="s">
        <v>1101</v>
      </c>
      <c r="D21" s="222" t="s">
        <v>1102</v>
      </c>
      <c r="E21" s="223"/>
      <c r="F21" s="224"/>
      <c r="G21" s="28" t="s">
        <v>105</v>
      </c>
    </row>
    <row r="22" spans="1:7" s="1" customFormat="1" ht="69" customHeight="1">
      <c r="A22" s="6"/>
      <c r="B22" s="23" t="s">
        <v>102</v>
      </c>
      <c r="C22" s="94" t="s">
        <v>1103</v>
      </c>
      <c r="D22" s="222" t="s">
        <v>1104</v>
      </c>
      <c r="E22" s="223"/>
      <c r="F22" s="224"/>
      <c r="G22" s="28" t="s">
        <v>1105</v>
      </c>
    </row>
    <row r="23" spans="1:7" s="1" customFormat="1" ht="63" customHeight="1">
      <c r="A23" s="6"/>
      <c r="B23" s="23" t="s">
        <v>105</v>
      </c>
      <c r="C23" s="24" t="s">
        <v>1106</v>
      </c>
      <c r="D23" s="25" t="s">
        <v>1107</v>
      </c>
      <c r="E23" s="26"/>
      <c r="F23" s="27"/>
      <c r="G23" s="28" t="s">
        <v>339</v>
      </c>
    </row>
    <row r="24" spans="1:7" s="1" customFormat="1" ht="91.5" customHeight="1">
      <c r="A24" s="6"/>
      <c r="B24" s="23" t="s">
        <v>108</v>
      </c>
      <c r="C24" s="24" t="s">
        <v>1108</v>
      </c>
      <c r="D24" s="41" t="s">
        <v>1109</v>
      </c>
      <c r="E24" s="42"/>
      <c r="F24" s="43"/>
      <c r="G24" s="28" t="s">
        <v>58</v>
      </c>
    </row>
    <row r="25" spans="1:7" s="1" customFormat="1" ht="27.75" customHeight="1">
      <c r="A25" s="6"/>
      <c r="B25" s="23" t="s">
        <v>111</v>
      </c>
      <c r="C25" s="94" t="s">
        <v>1110</v>
      </c>
      <c r="D25" s="222" t="s">
        <v>1111</v>
      </c>
      <c r="E25" s="223"/>
      <c r="F25" s="224"/>
      <c r="G25" s="225" t="s">
        <v>114</v>
      </c>
    </row>
    <row r="26" spans="1:7" s="1" customFormat="1" ht="27.75" customHeight="1">
      <c r="A26" s="6"/>
      <c r="B26" s="23" t="s">
        <v>114</v>
      </c>
      <c r="C26" s="94" t="s">
        <v>1112</v>
      </c>
      <c r="D26" s="222" t="s">
        <v>1113</v>
      </c>
      <c r="E26" s="223"/>
      <c r="F26" s="224"/>
      <c r="G26" s="225" t="s">
        <v>1114</v>
      </c>
    </row>
    <row r="27" spans="1:7" s="1" customFormat="1" ht="31.5" customHeight="1">
      <c r="A27" s="15" t="s">
        <v>61</v>
      </c>
      <c r="B27" s="15"/>
      <c r="C27" s="15"/>
      <c r="D27" s="15"/>
      <c r="E27" s="15"/>
      <c r="F27" s="15"/>
      <c r="G27" s="15"/>
    </row>
    <row r="28" spans="1:7" s="1" customFormat="1" ht="36" customHeight="1">
      <c r="A28" s="18" t="s">
        <v>62</v>
      </c>
      <c r="B28" s="18" t="s">
        <v>63</v>
      </c>
      <c r="C28" s="18" t="s">
        <v>64</v>
      </c>
      <c r="D28" s="18" t="s">
        <v>65</v>
      </c>
      <c r="E28" s="18" t="s">
        <v>66</v>
      </c>
      <c r="F28" s="18" t="s">
        <v>67</v>
      </c>
      <c r="G28" s="18" t="s">
        <v>68</v>
      </c>
    </row>
    <row r="29" spans="1:8" s="1" customFormat="1" ht="42.75" customHeight="1">
      <c r="A29" s="138" t="s">
        <v>69</v>
      </c>
      <c r="B29" s="138" t="s">
        <v>70</v>
      </c>
      <c r="C29" s="23" t="s">
        <v>1115</v>
      </c>
      <c r="D29" s="23" t="s">
        <v>1116</v>
      </c>
      <c r="E29" s="227" t="s">
        <v>77</v>
      </c>
      <c r="F29" s="45">
        <v>1827</v>
      </c>
      <c r="G29" s="23" t="s">
        <v>359</v>
      </c>
      <c r="H29" s="1" t="s">
        <v>207</v>
      </c>
    </row>
    <row r="30" spans="1:8" s="1" customFormat="1" ht="63" customHeight="1">
      <c r="A30" s="140"/>
      <c r="B30" s="140"/>
      <c r="C30" s="23" t="s">
        <v>1117</v>
      </c>
      <c r="D30" s="23" t="s">
        <v>1118</v>
      </c>
      <c r="E30" s="227" t="s">
        <v>77</v>
      </c>
      <c r="F30" s="45">
        <v>5000</v>
      </c>
      <c r="G30" s="23" t="s">
        <v>1119</v>
      </c>
      <c r="H30" s="1" t="s">
        <v>82</v>
      </c>
    </row>
    <row r="31" spans="1:8" s="1" customFormat="1" ht="63" customHeight="1">
      <c r="A31" s="140"/>
      <c r="B31" s="140"/>
      <c r="C31" s="23" t="s">
        <v>1120</v>
      </c>
      <c r="D31" s="23" t="s">
        <v>1121</v>
      </c>
      <c r="E31" s="227" t="s">
        <v>77</v>
      </c>
      <c r="F31" s="45">
        <v>10000</v>
      </c>
      <c r="G31" s="23" t="s">
        <v>1119</v>
      </c>
      <c r="H31" s="1" t="s">
        <v>87</v>
      </c>
    </row>
    <row r="32" spans="1:8" s="1" customFormat="1" ht="63" customHeight="1">
      <c r="A32" s="140"/>
      <c r="B32" s="140"/>
      <c r="C32" s="23" t="s">
        <v>1122</v>
      </c>
      <c r="D32" s="23" t="s">
        <v>1123</v>
      </c>
      <c r="E32" s="227" t="s">
        <v>77</v>
      </c>
      <c r="F32" s="45">
        <v>4000</v>
      </c>
      <c r="G32" s="23" t="s">
        <v>1124</v>
      </c>
      <c r="H32" s="1" t="s">
        <v>1125</v>
      </c>
    </row>
    <row r="33" spans="1:8" s="1" customFormat="1" ht="63" customHeight="1">
      <c r="A33" s="140"/>
      <c r="B33" s="140"/>
      <c r="C33" s="23" t="s">
        <v>1126</v>
      </c>
      <c r="D33" s="23" t="s">
        <v>1126</v>
      </c>
      <c r="E33" s="227" t="s">
        <v>77</v>
      </c>
      <c r="F33" s="45">
        <v>1000</v>
      </c>
      <c r="G33" s="23" t="s">
        <v>1124</v>
      </c>
      <c r="H33" s="1" t="s">
        <v>1127</v>
      </c>
    </row>
    <row r="34" spans="1:7" s="1" customFormat="1" ht="63" customHeight="1">
      <c r="A34" s="140"/>
      <c r="B34" s="140"/>
      <c r="C34" s="23" t="s">
        <v>1128</v>
      </c>
      <c r="D34" s="23" t="s">
        <v>1129</v>
      </c>
      <c r="E34" s="227" t="s">
        <v>77</v>
      </c>
      <c r="F34" s="45">
        <v>500</v>
      </c>
      <c r="G34" s="23" t="s">
        <v>1124</v>
      </c>
    </row>
    <row r="35" spans="1:7" s="1" customFormat="1" ht="63" customHeight="1">
      <c r="A35" s="140"/>
      <c r="B35" s="140"/>
      <c r="C35" s="23" t="s">
        <v>1130</v>
      </c>
      <c r="D35" s="23" t="s">
        <v>1131</v>
      </c>
      <c r="E35" s="227" t="s">
        <v>136</v>
      </c>
      <c r="F35" s="45">
        <v>550</v>
      </c>
      <c r="G35" s="23" t="s">
        <v>359</v>
      </c>
    </row>
    <row r="36" spans="1:7" s="1" customFormat="1" ht="63" customHeight="1">
      <c r="A36" s="140"/>
      <c r="B36" s="140"/>
      <c r="C36" s="23" t="s">
        <v>1132</v>
      </c>
      <c r="D36" s="24" t="s">
        <v>1133</v>
      </c>
      <c r="E36" s="227" t="s">
        <v>136</v>
      </c>
      <c r="F36" s="45">
        <v>50</v>
      </c>
      <c r="G36" s="23" t="s">
        <v>359</v>
      </c>
    </row>
    <row r="37" spans="1:7" s="1" customFormat="1" ht="63" customHeight="1">
      <c r="A37" s="140"/>
      <c r="B37" s="140"/>
      <c r="C37" s="32" t="s">
        <v>1134</v>
      </c>
      <c r="D37" s="32" t="s">
        <v>1135</v>
      </c>
      <c r="E37" s="32" t="s">
        <v>136</v>
      </c>
      <c r="F37" s="33">
        <v>24</v>
      </c>
      <c r="G37" s="32" t="s">
        <v>132</v>
      </c>
    </row>
    <row r="38" spans="1:7" s="1" customFormat="1" ht="63" customHeight="1">
      <c r="A38" s="140"/>
      <c r="B38" s="140"/>
      <c r="C38" s="32" t="s">
        <v>1136</v>
      </c>
      <c r="D38" s="32" t="s">
        <v>1137</v>
      </c>
      <c r="E38" s="32" t="s">
        <v>136</v>
      </c>
      <c r="F38" s="33">
        <v>120</v>
      </c>
      <c r="G38" s="32" t="s">
        <v>81</v>
      </c>
    </row>
    <row r="39" spans="1:7" s="1" customFormat="1" ht="63" customHeight="1">
      <c r="A39" s="140"/>
      <c r="B39" s="140"/>
      <c r="C39" s="32" t="s">
        <v>1138</v>
      </c>
      <c r="D39" s="32" t="s">
        <v>1139</v>
      </c>
      <c r="E39" s="32" t="s">
        <v>136</v>
      </c>
      <c r="F39" s="33">
        <v>96</v>
      </c>
      <c r="G39" s="32" t="s">
        <v>132</v>
      </c>
    </row>
    <row r="40" spans="1:7" s="1" customFormat="1" ht="45" customHeight="1">
      <c r="A40" s="140"/>
      <c r="B40" s="140"/>
      <c r="C40" s="23" t="s">
        <v>710</v>
      </c>
      <c r="D40" s="23" t="s">
        <v>1140</v>
      </c>
      <c r="E40" s="23" t="s">
        <v>77</v>
      </c>
      <c r="F40" s="45">
        <v>1</v>
      </c>
      <c r="G40" s="23" t="s">
        <v>132</v>
      </c>
    </row>
    <row r="41" spans="1:7" s="1" customFormat="1" ht="45" customHeight="1">
      <c r="A41" s="140"/>
      <c r="B41" s="142"/>
      <c r="C41" s="32" t="s">
        <v>1141</v>
      </c>
      <c r="D41" s="32" t="s">
        <v>1142</v>
      </c>
      <c r="E41" s="23" t="s">
        <v>136</v>
      </c>
      <c r="F41" s="33">
        <v>10</v>
      </c>
      <c r="G41" s="32" t="s">
        <v>359</v>
      </c>
    </row>
    <row r="42" spans="1:7" s="1" customFormat="1" ht="34.5" customHeight="1">
      <c r="A42" s="140"/>
      <c r="B42" s="38" t="s">
        <v>133</v>
      </c>
      <c r="C42" s="32" t="s">
        <v>1143</v>
      </c>
      <c r="D42" s="32" t="s">
        <v>1144</v>
      </c>
      <c r="E42" s="32" t="s">
        <v>77</v>
      </c>
      <c r="F42" s="33">
        <v>100</v>
      </c>
      <c r="G42" s="32" t="s">
        <v>272</v>
      </c>
    </row>
    <row r="43" spans="1:7" s="1" customFormat="1" ht="45" customHeight="1">
      <c r="A43" s="140"/>
      <c r="B43" s="138" t="s">
        <v>273</v>
      </c>
      <c r="C43" s="32" t="s">
        <v>1145</v>
      </c>
      <c r="D43" s="32" t="s">
        <v>1146</v>
      </c>
      <c r="E43" s="32" t="s">
        <v>425</v>
      </c>
      <c r="F43" s="33">
        <v>24</v>
      </c>
      <c r="G43" s="32" t="s">
        <v>499</v>
      </c>
    </row>
    <row r="44" spans="1:7" s="1" customFormat="1" ht="45" customHeight="1">
      <c r="A44" s="140"/>
      <c r="B44" s="140"/>
      <c r="C44" s="23" t="s">
        <v>1147</v>
      </c>
      <c r="D44" s="23" t="s">
        <v>1148</v>
      </c>
      <c r="E44" s="228" t="s">
        <v>136</v>
      </c>
      <c r="F44" s="45">
        <v>90</v>
      </c>
      <c r="G44" s="23" t="s">
        <v>272</v>
      </c>
    </row>
    <row r="45" spans="1:7" s="1" customFormat="1" ht="34.5" customHeight="1">
      <c r="A45" s="140"/>
      <c r="B45" s="138" t="s">
        <v>429</v>
      </c>
      <c r="C45" s="32" t="s">
        <v>999</v>
      </c>
      <c r="D45" s="32" t="s">
        <v>1149</v>
      </c>
      <c r="E45" s="229" t="s">
        <v>425</v>
      </c>
      <c r="F45" s="33">
        <v>50000</v>
      </c>
      <c r="G45" s="32" t="s">
        <v>1150</v>
      </c>
    </row>
    <row r="46" spans="1:7" s="1" customFormat="1" ht="45.75" customHeight="1">
      <c r="A46" s="140"/>
      <c r="B46" s="142"/>
      <c r="C46" s="32" t="s">
        <v>1151</v>
      </c>
      <c r="D46" s="32" t="s">
        <v>1152</v>
      </c>
      <c r="E46" s="32" t="s">
        <v>425</v>
      </c>
      <c r="F46" s="33">
        <v>10</v>
      </c>
      <c r="G46" s="32" t="s">
        <v>585</v>
      </c>
    </row>
    <row r="47" spans="1:7" s="1" customFormat="1" ht="34.5" customHeight="1">
      <c r="A47" s="30" t="s">
        <v>83</v>
      </c>
      <c r="B47" s="38" t="s">
        <v>84</v>
      </c>
      <c r="C47" s="23"/>
      <c r="D47" s="23"/>
      <c r="E47" s="23"/>
      <c r="F47" s="45"/>
      <c r="G47" s="23"/>
    </row>
    <row r="48" spans="1:7" s="1" customFormat="1" ht="34.5" customHeight="1">
      <c r="A48" s="35"/>
      <c r="B48" s="138" t="s">
        <v>212</v>
      </c>
      <c r="C48" s="32" t="s">
        <v>1153</v>
      </c>
      <c r="D48" s="32" t="s">
        <v>1154</v>
      </c>
      <c r="E48" s="32" t="s">
        <v>77</v>
      </c>
      <c r="F48" s="33">
        <v>100</v>
      </c>
      <c r="G48" s="32" t="s">
        <v>272</v>
      </c>
    </row>
    <row r="49" spans="1:7" s="1" customFormat="1" ht="34.5" customHeight="1">
      <c r="A49" s="35"/>
      <c r="B49" s="140"/>
      <c r="C49" s="32" t="s">
        <v>1155</v>
      </c>
      <c r="D49" s="32" t="s">
        <v>1156</v>
      </c>
      <c r="E49" s="32" t="s">
        <v>136</v>
      </c>
      <c r="F49" s="32">
        <v>2</v>
      </c>
      <c r="G49" s="32" t="s">
        <v>132</v>
      </c>
    </row>
    <row r="50" spans="1:7" s="1" customFormat="1" ht="46.5" customHeight="1">
      <c r="A50" s="35"/>
      <c r="B50" s="140"/>
      <c r="C50" s="32" t="s">
        <v>1157</v>
      </c>
      <c r="D50" s="32" t="s">
        <v>1158</v>
      </c>
      <c r="E50" s="32" t="s">
        <v>77</v>
      </c>
      <c r="F50" s="32">
        <v>100</v>
      </c>
      <c r="G50" s="32" t="s">
        <v>272</v>
      </c>
    </row>
    <row r="51" spans="1:7" s="1" customFormat="1" ht="48" customHeight="1">
      <c r="A51" s="35"/>
      <c r="B51" s="140"/>
      <c r="C51" s="32" t="s">
        <v>1159</v>
      </c>
      <c r="D51" s="32" t="s">
        <v>1160</v>
      </c>
      <c r="E51" s="32" t="s">
        <v>136</v>
      </c>
      <c r="F51" s="32">
        <v>90</v>
      </c>
      <c r="G51" s="32" t="s">
        <v>272</v>
      </c>
    </row>
    <row r="52" spans="1:7" s="1" customFormat="1" ht="48" customHeight="1">
      <c r="A52" s="35"/>
      <c r="B52" s="140"/>
      <c r="C52" s="32" t="s">
        <v>1161</v>
      </c>
      <c r="D52" s="32" t="s">
        <v>1162</v>
      </c>
      <c r="E52" s="32" t="s">
        <v>136</v>
      </c>
      <c r="F52" s="32">
        <v>90</v>
      </c>
      <c r="G52" s="32" t="s">
        <v>272</v>
      </c>
    </row>
    <row r="53" spans="1:7" s="1" customFormat="1" ht="57.75" customHeight="1">
      <c r="A53" s="35"/>
      <c r="B53" s="142"/>
      <c r="C53" s="32" t="s">
        <v>1163</v>
      </c>
      <c r="D53" s="32" t="s">
        <v>1164</v>
      </c>
      <c r="E53" s="32" t="s">
        <v>136</v>
      </c>
      <c r="F53" s="32" t="s">
        <v>1165</v>
      </c>
      <c r="G53" s="32" t="s">
        <v>272</v>
      </c>
    </row>
    <row r="54" spans="1:7" s="1" customFormat="1" ht="34.5" customHeight="1">
      <c r="A54" s="35"/>
      <c r="B54" s="38" t="s">
        <v>467</v>
      </c>
      <c r="C54" s="32"/>
      <c r="D54" s="32"/>
      <c r="E54" s="32"/>
      <c r="F54" s="32"/>
      <c r="G54" s="32"/>
    </row>
    <row r="55" spans="1:7" s="1" customFormat="1" ht="34.5" customHeight="1">
      <c r="A55" s="37"/>
      <c r="B55" s="38" t="s">
        <v>216</v>
      </c>
      <c r="C55" s="32"/>
      <c r="D55" s="32"/>
      <c r="E55" s="32"/>
      <c r="F55" s="32"/>
      <c r="G55" s="32"/>
    </row>
    <row r="56" spans="1:7" s="1" customFormat="1" ht="40.5" customHeight="1">
      <c r="A56" s="140" t="s">
        <v>280</v>
      </c>
      <c r="B56" s="138" t="s">
        <v>447</v>
      </c>
      <c r="C56" s="32" t="s">
        <v>1166</v>
      </c>
      <c r="D56" s="32" t="s">
        <v>1167</v>
      </c>
      <c r="E56" s="32" t="s">
        <v>196</v>
      </c>
      <c r="F56" s="32" t="s">
        <v>1165</v>
      </c>
      <c r="G56" s="32" t="s">
        <v>272</v>
      </c>
    </row>
    <row r="57" spans="1:7" s="1" customFormat="1" ht="34.5" customHeight="1">
      <c r="A57" s="140"/>
      <c r="B57" s="140"/>
      <c r="C57" s="32" t="s">
        <v>1168</v>
      </c>
      <c r="D57" s="32" t="s">
        <v>1169</v>
      </c>
      <c r="E57" s="32" t="s">
        <v>136</v>
      </c>
      <c r="F57" s="32">
        <v>90</v>
      </c>
      <c r="G57" s="32" t="s">
        <v>272</v>
      </c>
    </row>
    <row r="58" spans="1:7" s="1" customFormat="1" ht="40.5" customHeight="1">
      <c r="A58" s="142"/>
      <c r="B58" s="142"/>
      <c r="C58" s="32" t="s">
        <v>280</v>
      </c>
      <c r="D58" s="32" t="s">
        <v>1170</v>
      </c>
      <c r="E58" s="32" t="s">
        <v>136</v>
      </c>
      <c r="F58" s="32">
        <v>95</v>
      </c>
      <c r="G58" s="32" t="s">
        <v>272</v>
      </c>
    </row>
    <row r="59" spans="1:7" s="1" customFormat="1" ht="57" customHeight="1">
      <c r="A59" s="46" t="s">
        <v>88</v>
      </c>
      <c r="B59" s="47"/>
      <c r="C59" s="47"/>
      <c r="D59" s="47"/>
      <c r="E59" s="47"/>
      <c r="F59" s="47"/>
      <c r="G59" s="47"/>
    </row>
  </sheetData>
  <sheetProtection/>
  <mergeCells count="43">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A27:G27"/>
    <mergeCell ref="A59:G59"/>
    <mergeCell ref="A5:A7"/>
    <mergeCell ref="A9:A17"/>
    <mergeCell ref="A18:A26"/>
    <mergeCell ref="A29:A46"/>
    <mergeCell ref="A47:A55"/>
    <mergeCell ref="A56:A58"/>
    <mergeCell ref="B29:B41"/>
    <mergeCell ref="B43:B44"/>
    <mergeCell ref="B45:B46"/>
    <mergeCell ref="B48:B53"/>
    <mergeCell ref="B56:B5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38"/>
  <sheetViews>
    <sheetView zoomScaleSheetLayoutView="100" workbookViewId="0" topLeftCell="A28">
      <selection activeCell="B34" sqref="B34"/>
    </sheetView>
  </sheetViews>
  <sheetFormatPr defaultColWidth="9.00390625" defaultRowHeight="14.25"/>
  <cols>
    <col min="1" max="1" width="9.75390625" style="1" customWidth="1"/>
    <col min="2" max="2" width="12.125" style="1" customWidth="1"/>
    <col min="3" max="3" width="27.75390625" style="1" customWidth="1"/>
    <col min="4" max="4" width="21.875" style="1" customWidth="1"/>
    <col min="5" max="5" width="12.75390625" style="1" customWidth="1"/>
    <col min="6" max="6" width="15.625" style="1" customWidth="1"/>
    <col min="7" max="7" width="12.75390625" style="1" customWidth="1"/>
    <col min="8" max="8" width="69.875" style="1" customWidth="1"/>
    <col min="9" max="16384" width="9.00390625" style="1" customWidth="1"/>
  </cols>
  <sheetData>
    <row r="1" s="1" customFormat="1" ht="15">
      <c r="A1" s="4" t="s">
        <v>31</v>
      </c>
    </row>
    <row r="2" spans="1:7" s="1" customFormat="1" ht="39" customHeight="1">
      <c r="A2" s="5" t="s">
        <v>32</v>
      </c>
      <c r="B2" s="5"/>
      <c r="C2" s="5"/>
      <c r="D2" s="5"/>
      <c r="E2" s="5"/>
      <c r="F2" s="5"/>
      <c r="G2" s="5"/>
    </row>
    <row r="3" spans="1:7" s="2" customFormat="1" ht="37.5" customHeight="1">
      <c r="A3" s="6" t="s">
        <v>33</v>
      </c>
      <c r="B3" s="7" t="s">
        <v>1171</v>
      </c>
      <c r="C3" s="8"/>
      <c r="D3" s="9"/>
      <c r="E3" s="6" t="s">
        <v>35</v>
      </c>
      <c r="F3" s="10" t="s">
        <v>1172</v>
      </c>
      <c r="G3" s="11"/>
    </row>
    <row r="4" spans="1:7" s="2" customFormat="1" ht="46.5" customHeight="1">
      <c r="A4" s="6" t="s">
        <v>37</v>
      </c>
      <c r="B4" s="6" t="s">
        <v>38</v>
      </c>
      <c r="C4" s="13">
        <v>46</v>
      </c>
      <c r="D4" s="13"/>
      <c r="E4" s="6" t="s">
        <v>39</v>
      </c>
      <c r="F4" s="14">
        <v>1</v>
      </c>
      <c r="G4" s="14"/>
    </row>
    <row r="5" spans="1:7" s="2" customFormat="1" ht="36" customHeight="1">
      <c r="A5" s="6" t="s">
        <v>40</v>
      </c>
      <c r="B5" s="6" t="s">
        <v>41</v>
      </c>
      <c r="C5" s="13" t="s">
        <v>42</v>
      </c>
      <c r="D5" s="13"/>
      <c r="E5" s="6" t="s">
        <v>43</v>
      </c>
      <c r="F5" s="13" t="s">
        <v>42</v>
      </c>
      <c r="G5" s="13"/>
    </row>
    <row r="6" spans="1:7" s="2" customFormat="1" ht="31.5" customHeight="1">
      <c r="A6" s="6"/>
      <c r="B6" s="6" t="s">
        <v>44</v>
      </c>
      <c r="C6" s="13">
        <v>0</v>
      </c>
      <c r="D6" s="13"/>
      <c r="E6" s="6" t="s">
        <v>45</v>
      </c>
      <c r="F6" s="13"/>
      <c r="G6" s="13"/>
    </row>
    <row r="7" spans="1:7" s="2" customFormat="1" ht="27.75" customHeight="1">
      <c r="A7" s="6"/>
      <c r="B7" s="6" t="s">
        <v>46</v>
      </c>
      <c r="C7" s="13">
        <v>5613.22</v>
      </c>
      <c r="D7" s="13"/>
      <c r="E7" s="6" t="s">
        <v>47</v>
      </c>
      <c r="F7" s="14"/>
      <c r="G7" s="14"/>
    </row>
    <row r="8" spans="1:7" s="1" customFormat="1" ht="87" customHeight="1">
      <c r="A8" s="15" t="s">
        <v>48</v>
      </c>
      <c r="B8" s="118" t="s">
        <v>1173</v>
      </c>
      <c r="C8" s="118"/>
      <c r="D8" s="118"/>
      <c r="E8" s="118"/>
      <c r="F8" s="118"/>
      <c r="G8" s="118"/>
    </row>
    <row r="9" spans="1:7" s="1" customFormat="1" ht="36.75" customHeight="1">
      <c r="A9" s="17" t="s">
        <v>50</v>
      </c>
      <c r="B9" s="18" t="s">
        <v>51</v>
      </c>
      <c r="C9" s="18" t="s">
        <v>52</v>
      </c>
      <c r="D9" s="19" t="s">
        <v>53</v>
      </c>
      <c r="E9" s="20"/>
      <c r="F9" s="21"/>
      <c r="G9" s="18" t="s">
        <v>54</v>
      </c>
    </row>
    <row r="10" spans="1:7" s="1" customFormat="1" ht="61.5" customHeight="1">
      <c r="A10" s="22"/>
      <c r="B10" s="23" t="s">
        <v>55</v>
      </c>
      <c r="C10" s="24" t="s">
        <v>1174</v>
      </c>
      <c r="D10" s="25" t="s">
        <v>1175</v>
      </c>
      <c r="E10" s="26"/>
      <c r="F10" s="27"/>
      <c r="G10" s="44">
        <v>4720</v>
      </c>
    </row>
    <row r="11" spans="1:7" s="1" customFormat="1" ht="33" customHeight="1">
      <c r="A11" s="6" t="s">
        <v>59</v>
      </c>
      <c r="B11" s="18" t="s">
        <v>51</v>
      </c>
      <c r="C11" s="18" t="s">
        <v>52</v>
      </c>
      <c r="D11" s="19" t="s">
        <v>53</v>
      </c>
      <c r="E11" s="20"/>
      <c r="F11" s="21"/>
      <c r="G11" s="18" t="s">
        <v>54</v>
      </c>
    </row>
    <row r="12" spans="1:7" s="1" customFormat="1" ht="30" customHeight="1">
      <c r="A12" s="6"/>
      <c r="B12" s="23" t="s">
        <v>55</v>
      </c>
      <c r="C12" s="215" t="s">
        <v>1176</v>
      </c>
      <c r="D12" s="25" t="s">
        <v>1177</v>
      </c>
      <c r="E12" s="26"/>
      <c r="F12" s="27"/>
      <c r="G12" s="44">
        <v>10</v>
      </c>
    </row>
    <row r="13" spans="1:7" s="1" customFormat="1" ht="27.75" customHeight="1">
      <c r="A13" s="6"/>
      <c r="B13" s="23" t="s">
        <v>96</v>
      </c>
      <c r="C13" s="215" t="s">
        <v>1178</v>
      </c>
      <c r="D13" s="25" t="s">
        <v>1179</v>
      </c>
      <c r="E13" s="26"/>
      <c r="F13" s="27"/>
      <c r="G13" s="44">
        <v>10</v>
      </c>
    </row>
    <row r="14" spans="1:7" s="1" customFormat="1" ht="27.75" customHeight="1">
      <c r="A14" s="6"/>
      <c r="B14" s="23" t="s">
        <v>99</v>
      </c>
      <c r="C14" s="215" t="s">
        <v>1180</v>
      </c>
      <c r="D14" s="25" t="s">
        <v>1181</v>
      </c>
      <c r="E14" s="26"/>
      <c r="F14" s="27"/>
      <c r="G14" s="44">
        <v>75</v>
      </c>
    </row>
    <row r="15" spans="1:7" s="1" customFormat="1" ht="42.75" customHeight="1">
      <c r="A15" s="6"/>
      <c r="B15" s="23" t="s">
        <v>102</v>
      </c>
      <c r="C15" s="215" t="s">
        <v>1182</v>
      </c>
      <c r="D15" s="25" t="s">
        <v>1183</v>
      </c>
      <c r="E15" s="26"/>
      <c r="F15" s="27"/>
      <c r="G15" s="44">
        <v>40</v>
      </c>
    </row>
    <row r="16" spans="1:7" s="1" customFormat="1" ht="27.75" customHeight="1">
      <c r="A16" s="6"/>
      <c r="B16" s="23" t="s">
        <v>105</v>
      </c>
      <c r="C16" s="215" t="s">
        <v>1184</v>
      </c>
      <c r="D16" s="25" t="s">
        <v>1185</v>
      </c>
      <c r="E16" s="26"/>
      <c r="F16" s="27"/>
      <c r="G16" s="44">
        <v>5</v>
      </c>
    </row>
    <row r="17" spans="1:7" s="1" customFormat="1" ht="27.75" customHeight="1">
      <c r="A17" s="6"/>
      <c r="B17" s="23" t="s">
        <v>108</v>
      </c>
      <c r="C17" s="215" t="s">
        <v>1186</v>
      </c>
      <c r="D17" s="25" t="s">
        <v>1187</v>
      </c>
      <c r="E17" s="26"/>
      <c r="F17" s="27"/>
      <c r="G17" s="44">
        <v>50</v>
      </c>
    </row>
    <row r="18" spans="1:7" s="1" customFormat="1" ht="27.75" customHeight="1">
      <c r="A18" s="6"/>
      <c r="B18" s="23" t="s">
        <v>111</v>
      </c>
      <c r="C18" s="215" t="s">
        <v>1188</v>
      </c>
      <c r="D18" s="25" t="s">
        <v>1189</v>
      </c>
      <c r="E18" s="26"/>
      <c r="F18" s="27"/>
      <c r="G18" s="44">
        <v>25</v>
      </c>
    </row>
    <row r="19" spans="1:7" s="1" customFormat="1" ht="40.5" customHeight="1">
      <c r="A19" s="6"/>
      <c r="B19" s="23" t="s">
        <v>114</v>
      </c>
      <c r="C19" s="215" t="s">
        <v>1190</v>
      </c>
      <c r="D19" s="25" t="s">
        <v>1191</v>
      </c>
      <c r="E19" s="26"/>
      <c r="F19" s="27"/>
      <c r="G19" s="44">
        <v>200</v>
      </c>
    </row>
    <row r="20" spans="1:7" s="1" customFormat="1" ht="42.75" customHeight="1">
      <c r="A20" s="6"/>
      <c r="B20" s="23" t="s">
        <v>117</v>
      </c>
      <c r="C20" s="215" t="s">
        <v>1192</v>
      </c>
      <c r="D20" s="25" t="s">
        <v>1193</v>
      </c>
      <c r="E20" s="26"/>
      <c r="F20" s="27"/>
      <c r="G20" s="44">
        <v>32</v>
      </c>
    </row>
    <row r="21" spans="1:7" s="1" customFormat="1" ht="27.75" customHeight="1">
      <c r="A21" s="6"/>
      <c r="B21" s="23" t="s">
        <v>120</v>
      </c>
      <c r="C21" s="215" t="s">
        <v>1194</v>
      </c>
      <c r="D21" s="25" t="s">
        <v>1195</v>
      </c>
      <c r="E21" s="26"/>
      <c r="F21" s="27"/>
      <c r="G21" s="44">
        <v>9</v>
      </c>
    </row>
    <row r="22" spans="1:7" s="1" customFormat="1" ht="49.5" customHeight="1">
      <c r="A22" s="6"/>
      <c r="B22" s="23" t="s">
        <v>169</v>
      </c>
      <c r="C22" s="215" t="s">
        <v>1196</v>
      </c>
      <c r="D22" s="25" t="s">
        <v>1197</v>
      </c>
      <c r="E22" s="26"/>
      <c r="F22" s="27"/>
      <c r="G22" s="44">
        <v>89.22</v>
      </c>
    </row>
    <row r="23" spans="1:7" s="1" customFormat="1" ht="57" customHeight="1">
      <c r="A23" s="6"/>
      <c r="B23" s="23" t="s">
        <v>172</v>
      </c>
      <c r="C23" s="215" t="s">
        <v>1198</v>
      </c>
      <c r="D23" s="25" t="s">
        <v>1199</v>
      </c>
      <c r="E23" s="26"/>
      <c r="F23" s="27"/>
      <c r="G23" s="44">
        <v>94</v>
      </c>
    </row>
    <row r="24" spans="1:7" s="1" customFormat="1" ht="27.75" customHeight="1">
      <c r="A24" s="6"/>
      <c r="B24" s="23" t="s">
        <v>174</v>
      </c>
      <c r="C24" s="24" t="s">
        <v>1200</v>
      </c>
      <c r="D24" s="25" t="s">
        <v>1201</v>
      </c>
      <c r="E24" s="26"/>
      <c r="F24" s="27"/>
      <c r="G24" s="44">
        <v>180</v>
      </c>
    </row>
    <row r="25" spans="1:7" s="1" customFormat="1" ht="27.75" customHeight="1">
      <c r="A25" s="6"/>
      <c r="B25" s="23" t="s">
        <v>176</v>
      </c>
      <c r="C25" s="24" t="s">
        <v>1202</v>
      </c>
      <c r="D25" s="25" t="s">
        <v>1203</v>
      </c>
      <c r="E25" s="26"/>
      <c r="F25" s="27"/>
      <c r="G25" s="44">
        <v>50</v>
      </c>
    </row>
    <row r="26" spans="1:7" s="1" customFormat="1" ht="27.75" customHeight="1">
      <c r="A26" s="6"/>
      <c r="B26" s="23" t="s">
        <v>178</v>
      </c>
      <c r="C26" s="24" t="s">
        <v>1204</v>
      </c>
      <c r="D26" s="216" t="s">
        <v>1205</v>
      </c>
      <c r="E26" s="217"/>
      <c r="F26" s="218"/>
      <c r="G26" s="28">
        <v>9</v>
      </c>
    </row>
    <row r="27" spans="1:7" s="1" customFormat="1" ht="27.75" customHeight="1">
      <c r="A27" s="6"/>
      <c r="B27" s="23" t="s">
        <v>180</v>
      </c>
      <c r="C27" s="24" t="s">
        <v>1176</v>
      </c>
      <c r="D27" s="216" t="s">
        <v>1206</v>
      </c>
      <c r="E27" s="217"/>
      <c r="F27" s="218"/>
      <c r="G27" s="44">
        <v>5</v>
      </c>
    </row>
    <row r="28" spans="1:7" s="1" customFormat="1" ht="27.75" customHeight="1">
      <c r="A28" s="6"/>
      <c r="B28" s="23" t="s">
        <v>183</v>
      </c>
      <c r="C28" s="24" t="s">
        <v>1207</v>
      </c>
      <c r="D28" s="25" t="s">
        <v>1208</v>
      </c>
      <c r="E28" s="26"/>
      <c r="F28" s="27"/>
      <c r="G28" s="44">
        <v>10</v>
      </c>
    </row>
    <row r="29" spans="1:7" s="1" customFormat="1" ht="31.5" customHeight="1">
      <c r="A29" s="15" t="s">
        <v>61</v>
      </c>
      <c r="B29" s="15"/>
      <c r="C29" s="15"/>
      <c r="D29" s="15"/>
      <c r="E29" s="15"/>
      <c r="F29" s="15"/>
      <c r="G29" s="15"/>
    </row>
    <row r="30" spans="1:7" s="1" customFormat="1" ht="36" customHeight="1">
      <c r="A30" s="18" t="s">
        <v>62</v>
      </c>
      <c r="B30" s="18" t="s">
        <v>63</v>
      </c>
      <c r="C30" s="18" t="s">
        <v>64</v>
      </c>
      <c r="D30" s="18" t="s">
        <v>65</v>
      </c>
      <c r="E30" s="18" t="s">
        <v>66</v>
      </c>
      <c r="F30" s="18" t="s">
        <v>67</v>
      </c>
      <c r="G30" s="18" t="s">
        <v>68</v>
      </c>
    </row>
    <row r="31" spans="1:8" s="1" customFormat="1" ht="36" customHeight="1">
      <c r="A31" s="30" t="s">
        <v>69</v>
      </c>
      <c r="B31" s="23" t="s">
        <v>70</v>
      </c>
      <c r="C31" s="38" t="s">
        <v>1209</v>
      </c>
      <c r="D31" s="38" t="s">
        <v>1210</v>
      </c>
      <c r="E31" s="45" t="s">
        <v>196</v>
      </c>
      <c r="F31" s="45" t="s">
        <v>1211</v>
      </c>
      <c r="G31" s="23" t="s">
        <v>132</v>
      </c>
      <c r="H31" s="1" t="s">
        <v>1212</v>
      </c>
    </row>
    <row r="32" spans="1:7" s="1" customFormat="1" ht="42.75" customHeight="1">
      <c r="A32" s="35"/>
      <c r="B32" s="45" t="s">
        <v>133</v>
      </c>
      <c r="C32" s="139" t="s">
        <v>1213</v>
      </c>
      <c r="D32" s="139" t="s">
        <v>1214</v>
      </c>
      <c r="E32" s="45" t="s">
        <v>196</v>
      </c>
      <c r="F32" s="45">
        <v>70</v>
      </c>
      <c r="G32" s="45" t="s">
        <v>272</v>
      </c>
    </row>
    <row r="33" spans="1:7" s="1" customFormat="1" ht="42.75" customHeight="1">
      <c r="A33" s="35"/>
      <c r="B33" s="45" t="s">
        <v>273</v>
      </c>
      <c r="C33" s="139" t="s">
        <v>1215</v>
      </c>
      <c r="D33" s="139" t="s">
        <v>1216</v>
      </c>
      <c r="E33" s="45" t="s">
        <v>276</v>
      </c>
      <c r="F33" s="45">
        <v>60</v>
      </c>
      <c r="G33" s="45" t="s">
        <v>720</v>
      </c>
    </row>
    <row r="34" spans="1:7" s="1" customFormat="1" ht="42.75" customHeight="1">
      <c r="A34" s="37"/>
      <c r="B34" s="45" t="s">
        <v>429</v>
      </c>
      <c r="C34" s="139" t="s">
        <v>1217</v>
      </c>
      <c r="D34" s="139" t="s">
        <v>1218</v>
      </c>
      <c r="E34" s="45" t="s">
        <v>196</v>
      </c>
      <c r="F34" s="45">
        <v>670</v>
      </c>
      <c r="G34" s="45" t="s">
        <v>1150</v>
      </c>
    </row>
    <row r="35" spans="1:7" s="1" customFormat="1" ht="34.5" customHeight="1">
      <c r="A35" s="140" t="s">
        <v>83</v>
      </c>
      <c r="B35" s="139" t="s">
        <v>212</v>
      </c>
      <c r="C35" s="45" t="s">
        <v>1219</v>
      </c>
      <c r="D35" s="45" t="s">
        <v>1220</v>
      </c>
      <c r="E35" s="45" t="s">
        <v>196</v>
      </c>
      <c r="F35" s="45">
        <v>1000</v>
      </c>
      <c r="G35" s="45" t="s">
        <v>585</v>
      </c>
    </row>
    <row r="36" spans="1:7" s="1" customFormat="1" ht="34.5" customHeight="1">
      <c r="A36" s="142"/>
      <c r="B36" s="38" t="s">
        <v>216</v>
      </c>
      <c r="C36" s="23" t="s">
        <v>1221</v>
      </c>
      <c r="D36" s="23" t="s">
        <v>1222</v>
      </c>
      <c r="E36" s="23" t="s">
        <v>77</v>
      </c>
      <c r="F36" s="45">
        <v>100</v>
      </c>
      <c r="G36" s="23" t="s">
        <v>272</v>
      </c>
    </row>
    <row r="37" spans="1:7" s="1" customFormat="1" ht="34.5" customHeight="1">
      <c r="A37" s="38" t="s">
        <v>280</v>
      </c>
      <c r="B37" s="139" t="s">
        <v>447</v>
      </c>
      <c r="C37" s="45" t="s">
        <v>1223</v>
      </c>
      <c r="D37" s="45" t="s">
        <v>1224</v>
      </c>
      <c r="E37" s="45" t="s">
        <v>196</v>
      </c>
      <c r="F37" s="45">
        <v>80</v>
      </c>
      <c r="G37" s="45" t="s">
        <v>272</v>
      </c>
    </row>
    <row r="38" spans="1:7" s="1" customFormat="1" ht="57" customHeight="1">
      <c r="A38" s="46" t="s">
        <v>88</v>
      </c>
      <c r="B38" s="47"/>
      <c r="C38" s="47"/>
      <c r="D38" s="47"/>
      <c r="E38" s="47"/>
      <c r="F38" s="47"/>
      <c r="G38" s="47"/>
    </row>
  </sheetData>
  <sheetProtection/>
  <mergeCells count="39">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A29:G29"/>
    <mergeCell ref="A38:G38"/>
    <mergeCell ref="A5:A7"/>
    <mergeCell ref="A9:A10"/>
    <mergeCell ref="A11:A28"/>
    <mergeCell ref="A31:A34"/>
    <mergeCell ref="A35:A3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F57"/>
  <sheetViews>
    <sheetView tabSelected="1" zoomScale="80" zoomScaleNormal="80" zoomScaleSheetLayoutView="100" workbookViewId="0" topLeftCell="A13">
      <selection activeCell="D21" sqref="D21:F21"/>
    </sheetView>
  </sheetViews>
  <sheetFormatPr defaultColWidth="9.00390625" defaultRowHeight="14.25"/>
  <cols>
    <col min="1" max="1" width="10.125" style="76" customWidth="1"/>
    <col min="2" max="2" width="11.875" style="76" customWidth="1"/>
    <col min="3" max="3" width="26.25390625" style="76" customWidth="1"/>
    <col min="4" max="4" width="20.625" style="76" customWidth="1"/>
    <col min="5" max="5" width="12.75390625" style="76" customWidth="1"/>
    <col min="6" max="6" width="40.75390625" style="76" customWidth="1"/>
    <col min="7" max="7" width="19.25390625" style="76" customWidth="1"/>
    <col min="8" max="8" width="80.125" style="76" customWidth="1"/>
    <col min="9" max="16384" width="9.00390625" style="76" customWidth="1"/>
  </cols>
  <sheetData>
    <row r="1" spans="1:32" s="1" customFormat="1" ht="15">
      <c r="A1" s="79" t="s">
        <v>31</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row>
    <row r="2" spans="1:32" s="1" customFormat="1" ht="31.5" customHeight="1">
      <c r="A2" s="80" t="s">
        <v>32</v>
      </c>
      <c r="B2" s="80"/>
      <c r="C2" s="80"/>
      <c r="D2" s="80"/>
      <c r="E2" s="80"/>
      <c r="F2" s="80"/>
      <c r="G2" s="80"/>
      <c r="H2" s="76"/>
      <c r="I2" s="76"/>
      <c r="J2" s="76"/>
      <c r="K2" s="76"/>
      <c r="L2" s="76"/>
      <c r="M2" s="76"/>
      <c r="N2" s="76"/>
      <c r="O2" s="76"/>
      <c r="P2" s="76"/>
      <c r="Q2" s="76"/>
      <c r="R2" s="76"/>
      <c r="S2" s="76"/>
      <c r="T2" s="76"/>
      <c r="U2" s="76"/>
      <c r="V2" s="76"/>
      <c r="W2" s="76"/>
      <c r="X2" s="76"/>
      <c r="Y2" s="76"/>
      <c r="Z2" s="76"/>
      <c r="AA2" s="76"/>
      <c r="AB2" s="76"/>
      <c r="AC2" s="76"/>
      <c r="AD2" s="76"/>
      <c r="AE2" s="76"/>
      <c r="AF2" s="76"/>
    </row>
    <row r="3" spans="1:7" s="2" customFormat="1" ht="27.75" customHeight="1">
      <c r="A3" s="6" t="s">
        <v>33</v>
      </c>
      <c r="B3" s="185" t="s">
        <v>1225</v>
      </c>
      <c r="C3" s="186"/>
      <c r="D3" s="187"/>
      <c r="E3" s="188" t="s">
        <v>35</v>
      </c>
      <c r="F3" s="185" t="s">
        <v>4</v>
      </c>
      <c r="G3" s="187"/>
    </row>
    <row r="4" spans="1:7" s="2" customFormat="1" ht="31.5" customHeight="1">
      <c r="A4" s="6" t="s">
        <v>37</v>
      </c>
      <c r="B4" s="6" t="s">
        <v>38</v>
      </c>
      <c r="C4" s="13">
        <v>23</v>
      </c>
      <c r="D4" s="13"/>
      <c r="E4" s="6" t="s">
        <v>39</v>
      </c>
      <c r="F4" s="14">
        <v>2</v>
      </c>
      <c r="G4" s="14"/>
    </row>
    <row r="5" spans="1:7" s="2" customFormat="1" ht="30" customHeight="1">
      <c r="A5" s="6" t="s">
        <v>40</v>
      </c>
      <c r="B5" s="6" t="s">
        <v>41</v>
      </c>
      <c r="C5" s="13" t="s">
        <v>42</v>
      </c>
      <c r="D5" s="13"/>
      <c r="E5" s="6" t="s">
        <v>43</v>
      </c>
      <c r="F5" s="13" t="s">
        <v>42</v>
      </c>
      <c r="G5" s="13"/>
    </row>
    <row r="6" spans="1:7" s="2" customFormat="1" ht="21" customHeight="1">
      <c r="A6" s="6"/>
      <c r="B6" s="6" t="s">
        <v>44</v>
      </c>
      <c r="C6" s="13"/>
      <c r="D6" s="13"/>
      <c r="E6" s="6" t="s">
        <v>45</v>
      </c>
      <c r="F6" s="13">
        <v>379.23</v>
      </c>
      <c r="G6" s="13"/>
    </row>
    <row r="7" spans="1:7" s="2" customFormat="1" ht="24" customHeight="1">
      <c r="A7" s="6"/>
      <c r="B7" s="6" t="s">
        <v>46</v>
      </c>
      <c r="C7" s="13">
        <v>379.23</v>
      </c>
      <c r="D7" s="13"/>
      <c r="E7" s="6" t="s">
        <v>47</v>
      </c>
      <c r="F7" s="14"/>
      <c r="G7" s="14"/>
    </row>
    <row r="8" spans="1:32" s="1" customFormat="1" ht="88.5" customHeight="1">
      <c r="A8" s="101" t="s">
        <v>48</v>
      </c>
      <c r="B8" s="189" t="s">
        <v>1226</v>
      </c>
      <c r="C8" s="189"/>
      <c r="D8" s="189"/>
      <c r="E8" s="189"/>
      <c r="F8" s="189"/>
      <c r="G8" s="189"/>
      <c r="H8" s="76"/>
      <c r="I8" s="76"/>
      <c r="J8" s="76"/>
      <c r="K8" s="76"/>
      <c r="L8" s="76"/>
      <c r="M8" s="76"/>
      <c r="N8" s="76"/>
      <c r="O8" s="76"/>
      <c r="P8" s="76"/>
      <c r="Q8" s="76"/>
      <c r="R8" s="76"/>
      <c r="S8" s="76"/>
      <c r="T8" s="76"/>
      <c r="U8" s="76"/>
      <c r="V8" s="76"/>
      <c r="W8" s="76"/>
      <c r="X8" s="76"/>
      <c r="Y8" s="76"/>
      <c r="Z8" s="76"/>
      <c r="AA8" s="76"/>
      <c r="AB8" s="76"/>
      <c r="AC8" s="76"/>
      <c r="AD8" s="76"/>
      <c r="AE8" s="76"/>
      <c r="AF8" s="76"/>
    </row>
    <row r="9" spans="1:32" s="1" customFormat="1" ht="28.5" customHeight="1">
      <c r="A9" s="190" t="s">
        <v>50</v>
      </c>
      <c r="B9" s="92" t="s">
        <v>51</v>
      </c>
      <c r="C9" s="92" t="s">
        <v>52</v>
      </c>
      <c r="D9" s="191" t="s">
        <v>53</v>
      </c>
      <c r="E9" s="192"/>
      <c r="F9" s="193"/>
      <c r="G9" s="92" t="s">
        <v>54</v>
      </c>
      <c r="H9" s="76"/>
      <c r="I9" s="76"/>
      <c r="J9" s="76"/>
      <c r="K9" s="76"/>
      <c r="L9" s="76"/>
      <c r="M9" s="76"/>
      <c r="N9" s="76"/>
      <c r="O9" s="76"/>
      <c r="P9" s="76"/>
      <c r="Q9" s="76"/>
      <c r="R9" s="76"/>
      <c r="S9" s="76"/>
      <c r="T9" s="76"/>
      <c r="U9" s="76"/>
      <c r="V9" s="76"/>
      <c r="W9" s="76"/>
      <c r="X9" s="76"/>
      <c r="Y9" s="76"/>
      <c r="Z9" s="76"/>
      <c r="AA9" s="76"/>
      <c r="AB9" s="76"/>
      <c r="AC9" s="76"/>
      <c r="AD9" s="76"/>
      <c r="AE9" s="76"/>
      <c r="AF9" s="76"/>
    </row>
    <row r="10" spans="1:32" s="1" customFormat="1" ht="24.75" customHeight="1">
      <c r="A10" s="194"/>
      <c r="B10" s="33">
        <v>1</v>
      </c>
      <c r="C10" s="94" t="s">
        <v>1227</v>
      </c>
      <c r="D10" s="195" t="s">
        <v>1228</v>
      </c>
      <c r="E10" s="196"/>
      <c r="F10" s="197"/>
      <c r="G10" s="198">
        <v>40</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row>
    <row r="11" spans="1:32" s="1" customFormat="1" ht="66" customHeight="1">
      <c r="A11" s="194"/>
      <c r="B11" s="33">
        <v>2</v>
      </c>
      <c r="C11" s="94" t="s">
        <v>1229</v>
      </c>
      <c r="D11" s="195" t="s">
        <v>1230</v>
      </c>
      <c r="E11" s="196"/>
      <c r="F11" s="197"/>
      <c r="G11" s="198">
        <v>130</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row>
    <row r="12" spans="1:32" s="1" customFormat="1" ht="27.75" customHeight="1">
      <c r="A12" s="199" t="s">
        <v>59</v>
      </c>
      <c r="B12" s="92" t="s">
        <v>51</v>
      </c>
      <c r="C12" s="92" t="s">
        <v>52</v>
      </c>
      <c r="D12" s="191" t="s">
        <v>53</v>
      </c>
      <c r="E12" s="192"/>
      <c r="F12" s="193"/>
      <c r="G12" s="92" t="s">
        <v>54</v>
      </c>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row>
    <row r="13" spans="1:32" s="1" customFormat="1" ht="49.5" customHeight="1">
      <c r="A13" s="200"/>
      <c r="B13" s="33">
        <v>1</v>
      </c>
      <c r="C13" s="94" t="s">
        <v>1231</v>
      </c>
      <c r="D13" s="195" t="s">
        <v>1232</v>
      </c>
      <c r="E13" s="196"/>
      <c r="F13" s="197"/>
      <c r="G13" s="198">
        <v>54</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row>
    <row r="14" spans="1:32" s="1" customFormat="1" ht="42" customHeight="1">
      <c r="A14" s="200"/>
      <c r="B14" s="33">
        <v>2</v>
      </c>
      <c r="C14" s="94" t="s">
        <v>1233</v>
      </c>
      <c r="D14" s="201" t="s">
        <v>1234</v>
      </c>
      <c r="E14" s="202"/>
      <c r="F14" s="203"/>
      <c r="G14" s="198">
        <v>20</v>
      </c>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row>
    <row r="15" spans="1:32" s="1" customFormat="1" ht="75" customHeight="1">
      <c r="A15" s="200"/>
      <c r="B15" s="33">
        <v>3</v>
      </c>
      <c r="C15" s="94" t="s">
        <v>1235</v>
      </c>
      <c r="D15" s="195" t="s">
        <v>1236</v>
      </c>
      <c r="E15" s="196"/>
      <c r="F15" s="197"/>
      <c r="G15" s="198">
        <v>35</v>
      </c>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row>
    <row r="16" spans="1:32" s="1" customFormat="1" ht="52.5" customHeight="1">
      <c r="A16" s="200"/>
      <c r="B16" s="33">
        <v>4</v>
      </c>
      <c r="C16" s="94" t="s">
        <v>1237</v>
      </c>
      <c r="D16" s="195" t="s">
        <v>1238</v>
      </c>
      <c r="E16" s="196"/>
      <c r="F16" s="197"/>
      <c r="G16" s="198">
        <v>9.57</v>
      </c>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row>
    <row r="17" spans="1:32" s="1" customFormat="1" ht="51" customHeight="1">
      <c r="A17" s="200"/>
      <c r="B17" s="33">
        <v>5</v>
      </c>
      <c r="C17" s="94" t="s">
        <v>1239</v>
      </c>
      <c r="D17" s="201" t="s">
        <v>1240</v>
      </c>
      <c r="E17" s="202"/>
      <c r="F17" s="203"/>
      <c r="G17" s="198">
        <v>7</v>
      </c>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row>
    <row r="18" spans="1:32" s="1" customFormat="1" ht="42" customHeight="1">
      <c r="A18" s="200"/>
      <c r="B18" s="33">
        <v>6</v>
      </c>
      <c r="C18" s="94" t="s">
        <v>1241</v>
      </c>
      <c r="D18" s="201" t="s">
        <v>1242</v>
      </c>
      <c r="E18" s="202"/>
      <c r="F18" s="203"/>
      <c r="G18" s="198">
        <v>3</v>
      </c>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row>
    <row r="19" spans="1:32" s="1" customFormat="1" ht="39" customHeight="1">
      <c r="A19" s="200"/>
      <c r="B19" s="33">
        <v>9</v>
      </c>
      <c r="C19" s="94" t="s">
        <v>1243</v>
      </c>
      <c r="D19" s="195" t="s">
        <v>1244</v>
      </c>
      <c r="E19" s="196"/>
      <c r="F19" s="197"/>
      <c r="G19" s="204">
        <v>10</v>
      </c>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row>
    <row r="20" spans="1:32" s="1" customFormat="1" ht="48.75" customHeight="1">
      <c r="A20" s="200"/>
      <c r="B20" s="33">
        <v>7</v>
      </c>
      <c r="C20" s="94" t="s">
        <v>1245</v>
      </c>
      <c r="D20" s="195" t="s">
        <v>1246</v>
      </c>
      <c r="E20" s="196"/>
      <c r="F20" s="197"/>
      <c r="G20" s="204">
        <v>0.3</v>
      </c>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row>
    <row r="21" spans="1:32" s="1" customFormat="1" ht="66" customHeight="1">
      <c r="A21" s="200"/>
      <c r="B21" s="33">
        <v>8</v>
      </c>
      <c r="C21" s="94" t="s">
        <v>1247</v>
      </c>
      <c r="D21" s="195" t="s">
        <v>1248</v>
      </c>
      <c r="E21" s="196"/>
      <c r="F21" s="197"/>
      <c r="G21" s="204">
        <v>0.36</v>
      </c>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row>
    <row r="22" spans="1:32" s="1" customFormat="1" ht="49.5" customHeight="1">
      <c r="A22" s="200"/>
      <c r="B22" s="33">
        <v>10</v>
      </c>
      <c r="C22" s="94" t="s">
        <v>1249</v>
      </c>
      <c r="D22" s="195" t="s">
        <v>1250</v>
      </c>
      <c r="E22" s="196"/>
      <c r="F22" s="197"/>
      <c r="G22" s="198">
        <v>70</v>
      </c>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row>
    <row r="23" spans="1:32" s="1" customFormat="1" ht="24" customHeight="1">
      <c r="A23" s="101" t="s">
        <v>61</v>
      </c>
      <c r="B23" s="101"/>
      <c r="C23" s="101"/>
      <c r="D23" s="101"/>
      <c r="E23" s="101"/>
      <c r="F23" s="101"/>
      <c r="G23" s="101"/>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row>
    <row r="24" spans="1:32" s="1" customFormat="1" ht="24.75" customHeight="1">
      <c r="A24" s="92" t="s">
        <v>62</v>
      </c>
      <c r="B24" s="92" t="s">
        <v>63</v>
      </c>
      <c r="C24" s="92" t="s">
        <v>64</v>
      </c>
      <c r="D24" s="92" t="s">
        <v>65</v>
      </c>
      <c r="E24" s="92" t="s">
        <v>66</v>
      </c>
      <c r="F24" s="92" t="s">
        <v>67</v>
      </c>
      <c r="G24" s="92" t="s">
        <v>68</v>
      </c>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row>
    <row r="25" spans="1:32" s="1" customFormat="1" ht="27" customHeight="1">
      <c r="A25" s="205" t="s">
        <v>69</v>
      </c>
      <c r="B25" s="31" t="s">
        <v>70</v>
      </c>
      <c r="C25" s="108" t="s">
        <v>1251</v>
      </c>
      <c r="D25" s="108" t="s">
        <v>1252</v>
      </c>
      <c r="E25" s="108" t="s">
        <v>72</v>
      </c>
      <c r="F25" s="206">
        <v>64</v>
      </c>
      <c r="G25" s="108" t="s">
        <v>359</v>
      </c>
      <c r="H25" s="1" t="s">
        <v>82</v>
      </c>
      <c r="I25" s="76"/>
      <c r="J25" s="76"/>
      <c r="K25" s="76"/>
      <c r="L25" s="76"/>
      <c r="M25" s="76"/>
      <c r="N25" s="76"/>
      <c r="O25" s="76"/>
      <c r="P25" s="76"/>
      <c r="Q25" s="76"/>
      <c r="R25" s="76"/>
      <c r="S25" s="76"/>
      <c r="T25" s="76"/>
      <c r="U25" s="76"/>
      <c r="V25" s="76"/>
      <c r="W25" s="76"/>
      <c r="X25" s="76"/>
      <c r="Y25" s="76"/>
      <c r="Z25" s="76"/>
      <c r="AA25" s="76"/>
      <c r="AB25" s="76"/>
      <c r="AC25" s="76"/>
      <c r="AD25" s="76"/>
      <c r="AE25" s="76"/>
      <c r="AF25" s="76"/>
    </row>
    <row r="26" spans="1:32" s="1" customFormat="1" ht="27.75" customHeight="1">
      <c r="A26" s="207"/>
      <c r="B26" s="31" t="s">
        <v>133</v>
      </c>
      <c r="C26" s="108" t="s">
        <v>1253</v>
      </c>
      <c r="D26" s="108" t="s">
        <v>1254</v>
      </c>
      <c r="E26" s="32" t="s">
        <v>77</v>
      </c>
      <c r="F26" s="206">
        <v>100</v>
      </c>
      <c r="G26" s="108" t="s">
        <v>272</v>
      </c>
      <c r="H26" s="1" t="s">
        <v>87</v>
      </c>
      <c r="I26" s="76"/>
      <c r="J26" s="76"/>
      <c r="K26" s="76"/>
      <c r="L26" s="76"/>
      <c r="M26" s="76"/>
      <c r="N26" s="76"/>
      <c r="O26" s="76"/>
      <c r="P26" s="76"/>
      <c r="Q26" s="76"/>
      <c r="R26" s="76"/>
      <c r="S26" s="76"/>
      <c r="T26" s="76"/>
      <c r="U26" s="76"/>
      <c r="V26" s="76"/>
      <c r="W26" s="76"/>
      <c r="X26" s="76"/>
      <c r="Y26" s="76"/>
      <c r="Z26" s="76"/>
      <c r="AA26" s="76"/>
      <c r="AB26" s="76"/>
      <c r="AC26" s="76"/>
      <c r="AD26" s="76"/>
      <c r="AE26" s="76"/>
      <c r="AF26" s="76"/>
    </row>
    <row r="27" spans="1:32" s="1" customFormat="1" ht="28.5" customHeight="1">
      <c r="A27" s="207"/>
      <c r="B27" s="31" t="s">
        <v>273</v>
      </c>
      <c r="C27" s="108" t="s">
        <v>1255</v>
      </c>
      <c r="D27" s="108" t="s">
        <v>1256</v>
      </c>
      <c r="E27" s="108" t="s">
        <v>77</v>
      </c>
      <c r="F27" s="206">
        <v>100</v>
      </c>
      <c r="G27" s="108" t="s">
        <v>272</v>
      </c>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row>
    <row r="28" spans="1:32" s="1" customFormat="1" ht="28.5" customHeight="1">
      <c r="A28" s="208"/>
      <c r="B28" s="31" t="s">
        <v>429</v>
      </c>
      <c r="C28" s="108" t="s">
        <v>1257</v>
      </c>
      <c r="D28" s="201" t="s">
        <v>1257</v>
      </c>
      <c r="E28" s="108" t="s">
        <v>1258</v>
      </c>
      <c r="F28" s="206">
        <v>0.3</v>
      </c>
      <c r="G28" s="108" t="s">
        <v>585</v>
      </c>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row>
    <row r="29" spans="1:32" s="1" customFormat="1" ht="40.5" customHeight="1">
      <c r="A29" s="209"/>
      <c r="B29" s="31" t="s">
        <v>429</v>
      </c>
      <c r="C29" s="108" t="s">
        <v>1259</v>
      </c>
      <c r="D29" s="108" t="s">
        <v>1260</v>
      </c>
      <c r="E29" s="108" t="s">
        <v>704</v>
      </c>
      <c r="F29" s="206">
        <v>130</v>
      </c>
      <c r="G29" s="108" t="s">
        <v>585</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row>
    <row r="30" spans="1:32" s="1" customFormat="1" ht="45" customHeight="1">
      <c r="A30" s="31" t="s">
        <v>83</v>
      </c>
      <c r="B30" s="31" t="s">
        <v>212</v>
      </c>
      <c r="C30" s="108" t="s">
        <v>1261</v>
      </c>
      <c r="D30" s="108" t="s">
        <v>1262</v>
      </c>
      <c r="E30" s="108" t="s">
        <v>1263</v>
      </c>
      <c r="F30" s="206">
        <v>80</v>
      </c>
      <c r="G30" s="108" t="s">
        <v>235</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row>
    <row r="31" spans="1:32" s="1" customFormat="1" ht="69.75" customHeight="1">
      <c r="A31" s="31"/>
      <c r="B31" s="31" t="s">
        <v>212</v>
      </c>
      <c r="C31" s="108" t="s">
        <v>1264</v>
      </c>
      <c r="D31" s="210" t="s">
        <v>1265</v>
      </c>
      <c r="E31" s="108" t="s">
        <v>1263</v>
      </c>
      <c r="F31" s="206">
        <v>300</v>
      </c>
      <c r="G31" s="108" t="s">
        <v>1266</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row>
    <row r="32" spans="1:32" s="1" customFormat="1" ht="40.5" customHeight="1">
      <c r="A32" s="211" t="s">
        <v>280</v>
      </c>
      <c r="B32" s="211" t="s">
        <v>447</v>
      </c>
      <c r="C32" s="212" t="s">
        <v>1267</v>
      </c>
      <c r="D32" s="213" t="s">
        <v>1268</v>
      </c>
      <c r="E32" s="212" t="s">
        <v>72</v>
      </c>
      <c r="F32" s="214">
        <v>85</v>
      </c>
      <c r="G32" s="108" t="s">
        <v>272</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row>
    <row r="33" spans="1:32" s="1" customFormat="1" ht="45" customHeight="1">
      <c r="A33" s="114" t="s">
        <v>727</v>
      </c>
      <c r="B33" s="116"/>
      <c r="C33" s="116"/>
      <c r="D33" s="116"/>
      <c r="E33" s="116"/>
      <c r="F33" s="116"/>
      <c r="G33" s="11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row>
    <row r="34" spans="1:32" s="1" customFormat="1" ht="15">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row>
    <row r="35" spans="1:32" s="1" customFormat="1" ht="1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row>
    <row r="36" spans="1:32" s="1" customFormat="1" ht="15">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row>
    <row r="37" spans="1:32" s="1" customFormat="1" ht="15">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row>
    <row r="38" spans="1:32" s="1" customFormat="1" ht="15">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row>
    <row r="39" spans="1:32" s="1" customFormat="1" ht="15">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row>
    <row r="40" spans="1:32" s="1" customFormat="1" ht="15">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row>
    <row r="41" spans="1:32" s="1" customFormat="1" ht="15">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row>
    <row r="42" spans="1:32" s="1" customFormat="1" ht="15">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row>
    <row r="43" spans="1:32" s="1" customFormat="1" ht="15">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row>
    <row r="44" spans="1:32" s="1" customFormat="1" ht="15">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row>
    <row r="45" spans="1:32" s="1" customFormat="1" ht="15">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row>
    <row r="46" spans="1:32" s="1" customFormat="1" ht="15">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row>
    <row r="47" spans="1:32" s="1" customFormat="1" ht="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row>
    <row r="48" spans="1:32" s="1" customFormat="1" ht="15">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row>
    <row r="49" spans="1:32" s="1" customFormat="1" ht="15">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row>
    <row r="50" spans="1:32" s="1" customFormat="1" ht="15">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row>
    <row r="51" spans="1:32" s="1" customFormat="1" ht="15">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row>
    <row r="52" spans="1:32" s="1" customFormat="1" ht="1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row>
    <row r="53" spans="1:32" s="1" customFormat="1" ht="15">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row>
    <row r="54" spans="1:32" s="1" customFormat="1" ht="15">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row>
    <row r="55" spans="1:32" s="1" customFormat="1" ht="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row>
    <row r="56" spans="1:32" s="1" customFormat="1" ht="1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row>
    <row r="57" spans="1:32" s="1" customFormat="1" ht="1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row>
  </sheetData>
  <sheetProtection/>
  <mergeCells count="33">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A23:G23"/>
    <mergeCell ref="A33:G33"/>
    <mergeCell ref="A5:A7"/>
    <mergeCell ref="A9:A11"/>
    <mergeCell ref="A12:A22"/>
    <mergeCell ref="A25:A29"/>
    <mergeCell ref="A30:A3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30"/>
  <sheetViews>
    <sheetView zoomScaleSheetLayoutView="100" workbookViewId="0" topLeftCell="A16">
      <selection activeCell="H23" sqref="H23"/>
    </sheetView>
  </sheetViews>
  <sheetFormatPr defaultColWidth="9.00390625" defaultRowHeight="14.25"/>
  <cols>
    <col min="1" max="1" width="9.75390625" style="1" customWidth="1"/>
    <col min="2" max="2" width="12.125" style="1" customWidth="1"/>
    <col min="3" max="3" width="27.75390625" style="1" customWidth="1"/>
    <col min="4" max="4" width="14.125" style="1" customWidth="1"/>
    <col min="5" max="5" width="12.75390625" style="1" customWidth="1"/>
    <col min="6" max="6" width="15.625" style="1" customWidth="1"/>
    <col min="7" max="7" width="12.75390625" style="1" customWidth="1"/>
    <col min="8" max="8" width="63.00390625" style="1" customWidth="1"/>
    <col min="9" max="16384" width="9.00390625" style="1" customWidth="1"/>
  </cols>
  <sheetData>
    <row r="1" s="1" customFormat="1" ht="15">
      <c r="A1" s="4" t="s">
        <v>31</v>
      </c>
    </row>
    <row r="2" spans="1:7" s="1" customFormat="1" ht="39" customHeight="1">
      <c r="A2" s="5" t="s">
        <v>32</v>
      </c>
      <c r="B2" s="5"/>
      <c r="C2" s="5"/>
      <c r="D2" s="5"/>
      <c r="E2" s="5"/>
      <c r="F2" s="5"/>
      <c r="G2" s="5"/>
    </row>
    <row r="3" spans="1:7" s="2" customFormat="1" ht="37.5" customHeight="1">
      <c r="A3" s="6" t="s">
        <v>33</v>
      </c>
      <c r="B3" s="7" t="s">
        <v>1269</v>
      </c>
      <c r="C3" s="8"/>
      <c r="D3" s="9"/>
      <c r="E3" s="6" t="s">
        <v>35</v>
      </c>
      <c r="F3" s="10" t="s">
        <v>1270</v>
      </c>
      <c r="G3" s="11"/>
    </row>
    <row r="4" spans="1:7" s="2" customFormat="1" ht="46.5" customHeight="1">
      <c r="A4" s="6" t="s">
        <v>37</v>
      </c>
      <c r="B4" s="6" t="s">
        <v>38</v>
      </c>
      <c r="C4" s="13">
        <v>6</v>
      </c>
      <c r="D4" s="13"/>
      <c r="E4" s="6" t="s">
        <v>39</v>
      </c>
      <c r="F4" s="14">
        <v>0</v>
      </c>
      <c r="G4" s="14"/>
    </row>
    <row r="5" spans="1:7" s="2" customFormat="1" ht="36" customHeight="1">
      <c r="A5" s="6" t="s">
        <v>40</v>
      </c>
      <c r="B5" s="6" t="s">
        <v>41</v>
      </c>
      <c r="C5" s="13" t="s">
        <v>42</v>
      </c>
      <c r="D5" s="13"/>
      <c r="E5" s="6" t="s">
        <v>43</v>
      </c>
      <c r="F5" s="13" t="s">
        <v>42</v>
      </c>
      <c r="G5" s="13"/>
    </row>
    <row r="6" spans="1:7" s="2" customFormat="1" ht="31.5" customHeight="1">
      <c r="A6" s="6"/>
      <c r="B6" s="6" t="s">
        <v>44</v>
      </c>
      <c r="C6" s="13"/>
      <c r="D6" s="13"/>
      <c r="E6" s="6" t="s">
        <v>45</v>
      </c>
      <c r="F6" s="13">
        <v>600</v>
      </c>
      <c r="G6" s="13"/>
    </row>
    <row r="7" spans="1:7" s="2" customFormat="1" ht="27.75" customHeight="1">
      <c r="A7" s="6"/>
      <c r="B7" s="6" t="s">
        <v>46</v>
      </c>
      <c r="C7" s="13">
        <v>600</v>
      </c>
      <c r="D7" s="13"/>
      <c r="E7" s="6" t="s">
        <v>47</v>
      </c>
      <c r="F7" s="14"/>
      <c r="G7" s="14"/>
    </row>
    <row r="8" spans="1:7" s="1" customFormat="1" ht="54" customHeight="1">
      <c r="A8" s="15" t="s">
        <v>48</v>
      </c>
      <c r="B8" s="16" t="s">
        <v>1271</v>
      </c>
      <c r="C8" s="16"/>
      <c r="D8" s="16"/>
      <c r="E8" s="16"/>
      <c r="F8" s="16"/>
      <c r="G8" s="16"/>
    </row>
    <row r="9" spans="1:7" s="1" customFormat="1" ht="36.75" customHeight="1">
      <c r="A9" s="17" t="s">
        <v>50</v>
      </c>
      <c r="B9" s="18" t="s">
        <v>51</v>
      </c>
      <c r="C9" s="18" t="s">
        <v>52</v>
      </c>
      <c r="D9" s="19" t="s">
        <v>53</v>
      </c>
      <c r="E9" s="20"/>
      <c r="F9" s="21"/>
      <c r="G9" s="18" t="s">
        <v>54</v>
      </c>
    </row>
    <row r="10" spans="1:7" s="1" customFormat="1" ht="30" customHeight="1">
      <c r="A10" s="22"/>
      <c r="B10" s="23" t="s">
        <v>55</v>
      </c>
      <c r="C10" s="172" t="s">
        <v>1272</v>
      </c>
      <c r="D10" s="132" t="s">
        <v>1273</v>
      </c>
      <c r="E10" s="133"/>
      <c r="F10" s="134"/>
      <c r="G10" s="28" t="s">
        <v>1105</v>
      </c>
    </row>
    <row r="11" spans="1:7" s="1" customFormat="1" ht="33" customHeight="1">
      <c r="A11" s="22"/>
      <c r="B11" s="23" t="s">
        <v>96</v>
      </c>
      <c r="C11" s="173" t="s">
        <v>1274</v>
      </c>
      <c r="D11" s="174" t="s">
        <v>1275</v>
      </c>
      <c r="E11" s="175"/>
      <c r="F11" s="176"/>
      <c r="G11" s="28" t="s">
        <v>1276</v>
      </c>
    </row>
    <row r="12" spans="1:7" s="1" customFormat="1" ht="33" customHeight="1">
      <c r="A12" s="6" t="s">
        <v>59</v>
      </c>
      <c r="B12" s="18" t="s">
        <v>51</v>
      </c>
      <c r="C12" s="18" t="s">
        <v>52</v>
      </c>
      <c r="D12" s="19" t="s">
        <v>53</v>
      </c>
      <c r="E12" s="20"/>
      <c r="F12" s="21"/>
      <c r="G12" s="18" t="s">
        <v>54</v>
      </c>
    </row>
    <row r="13" spans="1:7" s="1" customFormat="1" ht="45.75" customHeight="1">
      <c r="A13" s="6"/>
      <c r="B13" s="23" t="s">
        <v>55</v>
      </c>
      <c r="C13" s="177" t="s">
        <v>1277</v>
      </c>
      <c r="D13" s="178" t="s">
        <v>1278</v>
      </c>
      <c r="E13" s="175"/>
      <c r="F13" s="176"/>
      <c r="G13" s="28" t="s">
        <v>1279</v>
      </c>
    </row>
    <row r="14" spans="1:7" s="1" customFormat="1" ht="33" customHeight="1">
      <c r="A14" s="6"/>
      <c r="B14" s="23" t="s">
        <v>96</v>
      </c>
      <c r="C14" s="177" t="s">
        <v>1280</v>
      </c>
      <c r="D14" s="178" t="s">
        <v>1281</v>
      </c>
      <c r="E14" s="175"/>
      <c r="F14" s="176"/>
      <c r="G14" s="28" t="s">
        <v>1282</v>
      </c>
    </row>
    <row r="15" spans="1:7" s="1" customFormat="1" ht="57.75" customHeight="1">
      <c r="A15" s="6"/>
      <c r="B15" s="23" t="s">
        <v>99</v>
      </c>
      <c r="C15" s="179" t="s">
        <v>1283</v>
      </c>
      <c r="D15" s="178" t="s">
        <v>1284</v>
      </c>
      <c r="E15" s="175"/>
      <c r="F15" s="176"/>
      <c r="G15" s="28" t="s">
        <v>191</v>
      </c>
    </row>
    <row r="16" spans="1:7" s="1" customFormat="1" ht="27.75" customHeight="1">
      <c r="A16" s="6"/>
      <c r="B16" s="23" t="s">
        <v>102</v>
      </c>
      <c r="C16" s="172" t="s">
        <v>1285</v>
      </c>
      <c r="D16" s="178" t="s">
        <v>1286</v>
      </c>
      <c r="E16" s="175"/>
      <c r="F16" s="176"/>
      <c r="G16" s="28" t="s">
        <v>58</v>
      </c>
    </row>
    <row r="17" spans="1:7" s="1" customFormat="1" ht="27.75" customHeight="1">
      <c r="A17" s="6"/>
      <c r="B17" s="23" t="s">
        <v>105</v>
      </c>
      <c r="C17" s="172" t="s">
        <v>1287</v>
      </c>
      <c r="D17" s="172" t="s">
        <v>1288</v>
      </c>
      <c r="E17" s="172"/>
      <c r="F17" s="172"/>
      <c r="G17" s="28" t="s">
        <v>191</v>
      </c>
    </row>
    <row r="18" spans="1:7" s="1" customFormat="1" ht="30" customHeight="1">
      <c r="A18" s="6"/>
      <c r="B18" s="23" t="s">
        <v>108</v>
      </c>
      <c r="C18" s="180" t="s">
        <v>1289</v>
      </c>
      <c r="D18" s="181" t="s">
        <v>1290</v>
      </c>
      <c r="E18" s="181"/>
      <c r="F18" s="181"/>
      <c r="G18" s="28" t="s">
        <v>1105</v>
      </c>
    </row>
    <row r="19" spans="1:7" s="1" customFormat="1" ht="31.5" customHeight="1">
      <c r="A19" s="15" t="s">
        <v>61</v>
      </c>
      <c r="B19" s="15"/>
      <c r="C19" s="15"/>
      <c r="D19" s="15"/>
      <c r="E19" s="15"/>
      <c r="F19" s="15"/>
      <c r="G19" s="15"/>
    </row>
    <row r="20" spans="1:7" s="1" customFormat="1" ht="36" customHeight="1">
      <c r="A20" s="18" t="s">
        <v>62</v>
      </c>
      <c r="B20" s="18" t="s">
        <v>63</v>
      </c>
      <c r="C20" s="18" t="s">
        <v>64</v>
      </c>
      <c r="D20" s="18" t="s">
        <v>65</v>
      </c>
      <c r="E20" s="18" t="s">
        <v>66</v>
      </c>
      <c r="F20" s="18" t="s">
        <v>67</v>
      </c>
      <c r="G20" s="18" t="s">
        <v>68</v>
      </c>
    </row>
    <row r="21" spans="1:8" s="1" customFormat="1" ht="31.5" customHeight="1">
      <c r="A21" s="30" t="s">
        <v>69</v>
      </c>
      <c r="B21" s="38" t="s">
        <v>70</v>
      </c>
      <c r="C21" s="31" t="s">
        <v>1291</v>
      </c>
      <c r="D21" s="31" t="s">
        <v>1292</v>
      </c>
      <c r="E21" s="182" t="s">
        <v>136</v>
      </c>
      <c r="F21" s="183">
        <v>2</v>
      </c>
      <c r="G21" s="31" t="s">
        <v>838</v>
      </c>
      <c r="H21" s="1" t="s">
        <v>79</v>
      </c>
    </row>
    <row r="22" spans="1:8" s="1" customFormat="1" ht="31.5" customHeight="1">
      <c r="A22" s="35"/>
      <c r="B22" s="38" t="s">
        <v>133</v>
      </c>
      <c r="C22" s="31" t="s">
        <v>1293</v>
      </c>
      <c r="D22" s="31" t="s">
        <v>1293</v>
      </c>
      <c r="E22" s="182" t="s">
        <v>136</v>
      </c>
      <c r="F22" s="183">
        <v>80</v>
      </c>
      <c r="G22" s="31" t="s">
        <v>215</v>
      </c>
      <c r="H22" s="184" t="s">
        <v>1294</v>
      </c>
    </row>
    <row r="23" spans="1:8" s="1" customFormat="1" ht="31.5" customHeight="1">
      <c r="A23" s="35"/>
      <c r="B23" s="38" t="s">
        <v>273</v>
      </c>
      <c r="C23" s="31"/>
      <c r="D23" s="31"/>
      <c r="E23" s="31"/>
      <c r="F23" s="183"/>
      <c r="G23" s="31"/>
      <c r="H23" s="1" t="s">
        <v>1295</v>
      </c>
    </row>
    <row r="24" spans="1:7" s="1" customFormat="1" ht="31.5" customHeight="1">
      <c r="A24" s="37"/>
      <c r="B24" s="38" t="s">
        <v>429</v>
      </c>
      <c r="C24" s="31"/>
      <c r="D24" s="31"/>
      <c r="E24" s="31"/>
      <c r="F24" s="183"/>
      <c r="G24" s="31"/>
    </row>
    <row r="25" spans="1:7" s="1" customFormat="1" ht="31.5" customHeight="1">
      <c r="A25" s="30" t="s">
        <v>83</v>
      </c>
      <c r="B25" s="38" t="s">
        <v>84</v>
      </c>
      <c r="C25" s="31" t="s">
        <v>1296</v>
      </c>
      <c r="D25" s="31" t="s">
        <v>1296</v>
      </c>
      <c r="E25" s="31" t="s">
        <v>136</v>
      </c>
      <c r="F25" s="183">
        <v>2000</v>
      </c>
      <c r="G25" s="31" t="s">
        <v>585</v>
      </c>
    </row>
    <row r="26" spans="1:7" s="1" customFormat="1" ht="31.5" customHeight="1">
      <c r="A26" s="35"/>
      <c r="B26" s="38" t="s">
        <v>212</v>
      </c>
      <c r="C26" s="184" t="s">
        <v>1297</v>
      </c>
      <c r="D26" s="31" t="s">
        <v>1298</v>
      </c>
      <c r="E26" s="31"/>
      <c r="F26" s="183" t="s">
        <v>1299</v>
      </c>
      <c r="G26" s="31"/>
    </row>
    <row r="27" spans="1:7" s="1" customFormat="1" ht="31.5" customHeight="1">
      <c r="A27" s="35"/>
      <c r="B27" s="38" t="s">
        <v>467</v>
      </c>
      <c r="C27" s="31"/>
      <c r="D27" s="31"/>
      <c r="E27" s="31"/>
      <c r="F27" s="183"/>
      <c r="G27" s="31"/>
    </row>
    <row r="28" spans="1:7" s="1" customFormat="1" ht="31.5" customHeight="1">
      <c r="A28" s="37"/>
      <c r="B28" s="38" t="s">
        <v>216</v>
      </c>
      <c r="C28" s="31" t="s">
        <v>1300</v>
      </c>
      <c r="D28" s="31" t="s">
        <v>1300</v>
      </c>
      <c r="E28" s="31"/>
      <c r="F28" s="183" t="s">
        <v>1301</v>
      </c>
      <c r="G28" s="31"/>
    </row>
    <row r="29" spans="1:7" s="1" customFormat="1" ht="31.5" customHeight="1">
      <c r="A29" s="38" t="s">
        <v>280</v>
      </c>
      <c r="B29" s="38" t="s">
        <v>447</v>
      </c>
      <c r="C29" s="31" t="s">
        <v>1302</v>
      </c>
      <c r="D29" s="31" t="s">
        <v>1302</v>
      </c>
      <c r="E29" s="31" t="s">
        <v>136</v>
      </c>
      <c r="F29" s="183">
        <v>85</v>
      </c>
      <c r="G29" s="31" t="s">
        <v>215</v>
      </c>
    </row>
    <row r="30" spans="1:7" s="1" customFormat="1" ht="57" customHeight="1">
      <c r="A30" s="46" t="s">
        <v>88</v>
      </c>
      <c r="B30" s="47"/>
      <c r="C30" s="47"/>
      <c r="D30" s="47"/>
      <c r="E30" s="47"/>
      <c r="F30" s="47"/>
      <c r="G30" s="47"/>
    </row>
  </sheetData>
  <sheetProtection/>
  <mergeCells count="29">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A19:G19"/>
    <mergeCell ref="A30:G30"/>
    <mergeCell ref="A5:A7"/>
    <mergeCell ref="A9:A11"/>
    <mergeCell ref="A12:A18"/>
    <mergeCell ref="A21:A24"/>
    <mergeCell ref="A25:A2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H37"/>
  <sheetViews>
    <sheetView zoomScaleSheetLayoutView="100" workbookViewId="0" topLeftCell="A31">
      <selection activeCell="H28" sqref="H28"/>
    </sheetView>
  </sheetViews>
  <sheetFormatPr defaultColWidth="9.00390625" defaultRowHeight="14.25"/>
  <cols>
    <col min="1" max="1" width="9.75390625" style="1" customWidth="1"/>
    <col min="2" max="2" width="12.125" style="1" customWidth="1"/>
    <col min="3" max="3" width="24.125" style="1" customWidth="1"/>
    <col min="4" max="4" width="24.00390625" style="1" customWidth="1"/>
    <col min="5" max="7" width="12.50390625" style="1" customWidth="1"/>
    <col min="8" max="8" width="70.375" style="1" customWidth="1"/>
    <col min="9" max="16384" width="9.00390625" style="1" customWidth="1"/>
  </cols>
  <sheetData>
    <row r="1" s="1" customFormat="1" ht="15">
      <c r="A1" s="4" t="s">
        <v>31</v>
      </c>
    </row>
    <row r="2" spans="1:7" s="1" customFormat="1" ht="26.25">
      <c r="A2" s="5" t="s">
        <v>32</v>
      </c>
      <c r="B2" s="5"/>
      <c r="C2" s="5"/>
      <c r="D2" s="5"/>
      <c r="E2" s="5"/>
      <c r="F2" s="5"/>
      <c r="G2" s="5"/>
    </row>
    <row r="3" spans="1:7" s="2" customFormat="1" ht="30.75">
      <c r="A3" s="6" t="s">
        <v>33</v>
      </c>
      <c r="B3" s="7" t="s">
        <v>1303</v>
      </c>
      <c r="C3" s="8"/>
      <c r="D3" s="9"/>
      <c r="E3" s="6" t="s">
        <v>35</v>
      </c>
      <c r="F3" s="10" t="s">
        <v>1304</v>
      </c>
      <c r="G3" s="11"/>
    </row>
    <row r="4" spans="1:7" s="2" customFormat="1" ht="30.75">
      <c r="A4" s="6" t="s">
        <v>37</v>
      </c>
      <c r="B4" s="6" t="s">
        <v>38</v>
      </c>
      <c r="C4" s="13">
        <v>158</v>
      </c>
      <c r="D4" s="13"/>
      <c r="E4" s="6" t="s">
        <v>39</v>
      </c>
      <c r="F4" s="14">
        <v>7</v>
      </c>
      <c r="G4" s="14"/>
    </row>
    <row r="5" spans="1:7" s="2" customFormat="1" ht="27.75" customHeight="1">
      <c r="A5" s="6" t="s">
        <v>40</v>
      </c>
      <c r="B5" s="6" t="s">
        <v>41</v>
      </c>
      <c r="C5" s="13" t="s">
        <v>42</v>
      </c>
      <c r="D5" s="13"/>
      <c r="E5" s="6" t="s">
        <v>43</v>
      </c>
      <c r="F5" s="13" t="s">
        <v>42</v>
      </c>
      <c r="G5" s="13"/>
    </row>
    <row r="6" spans="1:7" s="2" customFormat="1" ht="25.5" customHeight="1">
      <c r="A6" s="6"/>
      <c r="B6" s="6" t="s">
        <v>44</v>
      </c>
      <c r="C6" s="13"/>
      <c r="D6" s="13"/>
      <c r="E6" s="6" t="s">
        <v>45</v>
      </c>
      <c r="F6" s="13"/>
      <c r="G6" s="13"/>
    </row>
    <row r="7" spans="1:7" s="2" customFormat="1" ht="25.5" customHeight="1">
      <c r="A7" s="6"/>
      <c r="B7" s="6" t="s">
        <v>46</v>
      </c>
      <c r="C7" s="13">
        <v>1626.96</v>
      </c>
      <c r="D7" s="13"/>
      <c r="E7" s="6" t="s">
        <v>47</v>
      </c>
      <c r="F7" s="14"/>
      <c r="G7" s="14"/>
    </row>
    <row r="8" spans="1:7" s="1" customFormat="1" ht="79.5" customHeight="1">
      <c r="A8" s="15" t="s">
        <v>48</v>
      </c>
      <c r="B8" s="119" t="s">
        <v>1305</v>
      </c>
      <c r="C8" s="119"/>
      <c r="D8" s="119"/>
      <c r="E8" s="119"/>
      <c r="F8" s="119"/>
      <c r="G8" s="119"/>
    </row>
    <row r="9" spans="1:7" s="1" customFormat="1" ht="30.75">
      <c r="A9" s="17" t="s">
        <v>50</v>
      </c>
      <c r="B9" s="18" t="s">
        <v>51</v>
      </c>
      <c r="C9" s="18" t="s">
        <v>52</v>
      </c>
      <c r="D9" s="19" t="s">
        <v>53</v>
      </c>
      <c r="E9" s="20"/>
      <c r="F9" s="21"/>
      <c r="G9" s="18" t="s">
        <v>54</v>
      </c>
    </row>
    <row r="10" spans="1:7" s="1" customFormat="1" ht="97.5" customHeight="1">
      <c r="A10" s="22"/>
      <c r="B10" s="23" t="s">
        <v>55</v>
      </c>
      <c r="C10" s="122" t="s">
        <v>1306</v>
      </c>
      <c r="D10" s="166" t="s">
        <v>1307</v>
      </c>
      <c r="E10" s="167"/>
      <c r="F10" s="168"/>
      <c r="G10" s="44">
        <v>1426.78</v>
      </c>
    </row>
    <row r="11" spans="1:7" s="1" customFormat="1" ht="46.5" customHeight="1">
      <c r="A11" s="169"/>
      <c r="B11" s="23" t="s">
        <v>96</v>
      </c>
      <c r="C11" s="122" t="s">
        <v>1308</v>
      </c>
      <c r="D11" s="166" t="s">
        <v>1309</v>
      </c>
      <c r="E11" s="167"/>
      <c r="F11" s="168"/>
      <c r="G11" s="44">
        <v>55</v>
      </c>
    </row>
    <row r="12" spans="1:7" s="1" customFormat="1" ht="30.75">
      <c r="A12" s="6" t="s">
        <v>59</v>
      </c>
      <c r="B12" s="18" t="s">
        <v>51</v>
      </c>
      <c r="C12" s="18" t="s">
        <v>52</v>
      </c>
      <c r="D12" s="19" t="s">
        <v>53</v>
      </c>
      <c r="E12" s="20"/>
      <c r="F12" s="21"/>
      <c r="G12" s="18" t="s">
        <v>54</v>
      </c>
    </row>
    <row r="13" spans="1:7" s="1" customFormat="1" ht="43.5" customHeight="1">
      <c r="A13" s="6"/>
      <c r="B13" s="23" t="s">
        <v>55</v>
      </c>
      <c r="C13" s="122" t="s">
        <v>1310</v>
      </c>
      <c r="D13" s="166" t="s">
        <v>1311</v>
      </c>
      <c r="E13" s="167"/>
      <c r="F13" s="168"/>
      <c r="G13" s="44">
        <v>58.7</v>
      </c>
    </row>
    <row r="14" spans="1:7" s="1" customFormat="1" ht="75.75" customHeight="1">
      <c r="A14" s="6"/>
      <c r="B14" s="23" t="s">
        <v>96</v>
      </c>
      <c r="C14" s="122" t="s">
        <v>1312</v>
      </c>
      <c r="D14" s="166" t="s">
        <v>1313</v>
      </c>
      <c r="E14" s="167"/>
      <c r="F14" s="168"/>
      <c r="G14" s="44">
        <v>30</v>
      </c>
    </row>
    <row r="15" spans="1:7" s="1" customFormat="1" ht="42" customHeight="1">
      <c r="A15" s="6"/>
      <c r="B15" s="23" t="s">
        <v>99</v>
      </c>
      <c r="C15" s="122" t="s">
        <v>1314</v>
      </c>
      <c r="D15" s="166" t="s">
        <v>1315</v>
      </c>
      <c r="E15" s="167"/>
      <c r="F15" s="168"/>
      <c r="G15" s="44">
        <v>23.4</v>
      </c>
    </row>
    <row r="16" spans="1:7" s="1" customFormat="1" ht="34.5" customHeight="1">
      <c r="A16" s="6"/>
      <c r="B16" s="23" t="s">
        <v>102</v>
      </c>
      <c r="C16" s="122" t="s">
        <v>1316</v>
      </c>
      <c r="D16" s="166" t="s">
        <v>1317</v>
      </c>
      <c r="E16" s="167"/>
      <c r="F16" s="168"/>
      <c r="G16" s="44">
        <v>20</v>
      </c>
    </row>
    <row r="17" spans="1:7" s="1" customFormat="1" ht="51" customHeight="1">
      <c r="A17" s="6"/>
      <c r="B17" s="23" t="s">
        <v>105</v>
      </c>
      <c r="C17" s="122" t="s">
        <v>1318</v>
      </c>
      <c r="D17" s="166" t="s">
        <v>1319</v>
      </c>
      <c r="E17" s="167"/>
      <c r="F17" s="168"/>
      <c r="G17" s="44">
        <v>9.5</v>
      </c>
    </row>
    <row r="18" spans="1:7" s="1" customFormat="1" ht="51" customHeight="1">
      <c r="A18" s="6"/>
      <c r="B18" s="23" t="s">
        <v>108</v>
      </c>
      <c r="C18" s="122" t="s">
        <v>1320</v>
      </c>
      <c r="D18" s="166" t="s">
        <v>1321</v>
      </c>
      <c r="E18" s="167"/>
      <c r="F18" s="168"/>
      <c r="G18" s="44">
        <v>2</v>
      </c>
    </row>
    <row r="19" spans="1:7" s="1" customFormat="1" ht="66" customHeight="1">
      <c r="A19" s="6"/>
      <c r="B19" s="23" t="s">
        <v>111</v>
      </c>
      <c r="C19" s="122" t="s">
        <v>1322</v>
      </c>
      <c r="D19" s="166" t="s">
        <v>1323</v>
      </c>
      <c r="E19" s="167"/>
      <c r="F19" s="168"/>
      <c r="G19" s="44">
        <v>0.92</v>
      </c>
    </row>
    <row r="20" spans="1:7" s="1" customFormat="1" ht="93" customHeight="1">
      <c r="A20" s="6"/>
      <c r="B20" s="23" t="s">
        <v>114</v>
      </c>
      <c r="C20" s="122" t="s">
        <v>121</v>
      </c>
      <c r="D20" s="166" t="s">
        <v>1324</v>
      </c>
      <c r="E20" s="167"/>
      <c r="F20" s="168"/>
      <c r="G20" s="44">
        <v>0.36</v>
      </c>
    </row>
    <row r="21" spans="1:7" s="1" customFormat="1" ht="97.5" customHeight="1">
      <c r="A21" s="6"/>
      <c r="B21" s="23" t="s">
        <v>117</v>
      </c>
      <c r="C21" s="122" t="s">
        <v>1325</v>
      </c>
      <c r="D21" s="166" t="s">
        <v>1326</v>
      </c>
      <c r="E21" s="167"/>
      <c r="F21" s="168"/>
      <c r="G21" s="44">
        <v>0.3</v>
      </c>
    </row>
    <row r="22" spans="1:7" s="1" customFormat="1" ht="31.5" customHeight="1">
      <c r="A22" s="15" t="s">
        <v>61</v>
      </c>
      <c r="B22" s="15"/>
      <c r="C22" s="15"/>
      <c r="D22" s="15"/>
      <c r="E22" s="15"/>
      <c r="F22" s="15"/>
      <c r="G22" s="15"/>
    </row>
    <row r="23" spans="1:7" s="1" customFormat="1" ht="36" customHeight="1">
      <c r="A23" s="18" t="s">
        <v>62</v>
      </c>
      <c r="B23" s="18" t="s">
        <v>63</v>
      </c>
      <c r="C23" s="18" t="s">
        <v>64</v>
      </c>
      <c r="D23" s="18" t="s">
        <v>65</v>
      </c>
      <c r="E23" s="18" t="s">
        <v>66</v>
      </c>
      <c r="F23" s="18" t="s">
        <v>67</v>
      </c>
      <c r="G23" s="18" t="s">
        <v>68</v>
      </c>
    </row>
    <row r="24" spans="1:8" s="1" customFormat="1" ht="34.5" customHeight="1">
      <c r="A24" s="30" t="s">
        <v>69</v>
      </c>
      <c r="B24" s="38" t="s">
        <v>70</v>
      </c>
      <c r="C24" s="38" t="s">
        <v>1327</v>
      </c>
      <c r="D24" s="38" t="s">
        <v>1328</v>
      </c>
      <c r="E24" s="23" t="s">
        <v>136</v>
      </c>
      <c r="F24" s="45">
        <v>19000</v>
      </c>
      <c r="G24" s="23" t="s">
        <v>269</v>
      </c>
      <c r="H24" s="1" t="s">
        <v>1329</v>
      </c>
    </row>
    <row r="25" spans="1:8" s="1" customFormat="1" ht="85.5" customHeight="1">
      <c r="A25" s="159"/>
      <c r="B25" s="38" t="s">
        <v>70</v>
      </c>
      <c r="C25" s="38" t="s">
        <v>1330</v>
      </c>
      <c r="D25" s="38" t="s">
        <v>1331</v>
      </c>
      <c r="E25" s="23" t="s">
        <v>136</v>
      </c>
      <c r="F25" s="45">
        <v>25</v>
      </c>
      <c r="G25" s="23" t="s">
        <v>132</v>
      </c>
      <c r="H25" s="1" t="s">
        <v>1332</v>
      </c>
    </row>
    <row r="26" spans="1:8" s="1" customFormat="1" ht="93" customHeight="1">
      <c r="A26" s="35"/>
      <c r="B26" s="38" t="s">
        <v>70</v>
      </c>
      <c r="C26" s="38" t="s">
        <v>1333</v>
      </c>
      <c r="D26" s="38" t="s">
        <v>1334</v>
      </c>
      <c r="E26" s="23" t="s">
        <v>136</v>
      </c>
      <c r="F26" s="45">
        <v>4</v>
      </c>
      <c r="G26" s="23" t="s">
        <v>359</v>
      </c>
      <c r="H26" s="1" t="s">
        <v>207</v>
      </c>
    </row>
    <row r="27" spans="1:8" s="1" customFormat="1" ht="42" customHeight="1">
      <c r="A27" s="35"/>
      <c r="B27" s="38" t="s">
        <v>70</v>
      </c>
      <c r="C27" s="38" t="s">
        <v>1335</v>
      </c>
      <c r="D27" s="38" t="s">
        <v>1336</v>
      </c>
      <c r="E27" s="23" t="s">
        <v>136</v>
      </c>
      <c r="F27" s="45">
        <v>80</v>
      </c>
      <c r="G27" s="23" t="s">
        <v>132</v>
      </c>
      <c r="H27" s="1" t="s">
        <v>87</v>
      </c>
    </row>
    <row r="28" spans="1:8" s="1" customFormat="1" ht="61.5" customHeight="1">
      <c r="A28" s="35"/>
      <c r="B28" s="38" t="s">
        <v>70</v>
      </c>
      <c r="C28" s="38" t="s">
        <v>1337</v>
      </c>
      <c r="D28" s="38" t="s">
        <v>1338</v>
      </c>
      <c r="E28" s="23" t="s">
        <v>136</v>
      </c>
      <c r="F28" s="45">
        <v>80</v>
      </c>
      <c r="G28" s="23" t="s">
        <v>86</v>
      </c>
      <c r="H28" s="1" t="s">
        <v>89</v>
      </c>
    </row>
    <row r="29" spans="1:7" s="1" customFormat="1" ht="45" customHeight="1">
      <c r="A29" s="35"/>
      <c r="B29" s="38" t="s">
        <v>70</v>
      </c>
      <c r="C29" s="38" t="s">
        <v>1339</v>
      </c>
      <c r="D29" s="38" t="s">
        <v>1340</v>
      </c>
      <c r="E29" s="23" t="s">
        <v>136</v>
      </c>
      <c r="F29" s="45">
        <v>1</v>
      </c>
      <c r="G29" s="23" t="s">
        <v>86</v>
      </c>
    </row>
    <row r="30" spans="1:7" s="1" customFormat="1" ht="63" customHeight="1">
      <c r="A30" s="35"/>
      <c r="B30" s="38" t="s">
        <v>70</v>
      </c>
      <c r="C30" s="38" t="s">
        <v>1341</v>
      </c>
      <c r="D30" s="38" t="s">
        <v>1342</v>
      </c>
      <c r="E30" s="23" t="s">
        <v>136</v>
      </c>
      <c r="F30" s="45">
        <v>2</v>
      </c>
      <c r="G30" s="23" t="s">
        <v>359</v>
      </c>
    </row>
    <row r="31" spans="1:7" s="1" customFormat="1" ht="48" customHeight="1">
      <c r="A31" s="35"/>
      <c r="B31" s="38" t="s">
        <v>70</v>
      </c>
      <c r="C31" s="38" t="s">
        <v>1343</v>
      </c>
      <c r="D31" s="38" t="s">
        <v>1344</v>
      </c>
      <c r="E31" s="500" t="s">
        <v>77</v>
      </c>
      <c r="F31" s="45">
        <v>3</v>
      </c>
      <c r="G31" s="23" t="s">
        <v>1345</v>
      </c>
    </row>
    <row r="32" spans="1:7" s="1" customFormat="1" ht="64.5" customHeight="1">
      <c r="A32" s="35"/>
      <c r="B32" s="38" t="s">
        <v>133</v>
      </c>
      <c r="C32" s="38" t="s">
        <v>1346</v>
      </c>
      <c r="D32" s="38" t="s">
        <v>1347</v>
      </c>
      <c r="E32" s="23" t="s">
        <v>136</v>
      </c>
      <c r="F32" s="45">
        <v>100</v>
      </c>
      <c r="G32" s="23" t="s">
        <v>272</v>
      </c>
    </row>
    <row r="33" spans="1:7" s="1" customFormat="1" ht="55.5" customHeight="1">
      <c r="A33" s="35"/>
      <c r="B33" s="38" t="s">
        <v>273</v>
      </c>
      <c r="C33" s="38" t="s">
        <v>1348</v>
      </c>
      <c r="D33" s="38" t="s">
        <v>1349</v>
      </c>
      <c r="E33" s="500" t="s">
        <v>77</v>
      </c>
      <c r="F33" s="45">
        <v>1</v>
      </c>
      <c r="G33" s="23" t="s">
        <v>685</v>
      </c>
    </row>
    <row r="34" spans="1:7" s="1" customFormat="1" ht="54" customHeight="1">
      <c r="A34" s="37"/>
      <c r="B34" s="38" t="s">
        <v>429</v>
      </c>
      <c r="C34" s="122" t="s">
        <v>1350</v>
      </c>
      <c r="D34" s="38" t="s">
        <v>1351</v>
      </c>
      <c r="E34" s="23" t="s">
        <v>425</v>
      </c>
      <c r="F34" s="44">
        <v>1426.78</v>
      </c>
      <c r="G34" s="23" t="s">
        <v>585</v>
      </c>
    </row>
    <row r="35" spans="1:7" s="1" customFormat="1" ht="73.5" customHeight="1">
      <c r="A35" s="38" t="s">
        <v>83</v>
      </c>
      <c r="B35" s="38" t="s">
        <v>212</v>
      </c>
      <c r="C35" s="38" t="s">
        <v>1352</v>
      </c>
      <c r="D35" s="38" t="s">
        <v>1353</v>
      </c>
      <c r="E35" s="500" t="s">
        <v>77</v>
      </c>
      <c r="F35" s="45">
        <v>100</v>
      </c>
      <c r="G35" s="23" t="s">
        <v>272</v>
      </c>
    </row>
    <row r="36" spans="1:7" s="1" customFormat="1" ht="76.5" customHeight="1">
      <c r="A36" s="38"/>
      <c r="B36" s="38" t="s">
        <v>467</v>
      </c>
      <c r="C36" s="38" t="s">
        <v>1354</v>
      </c>
      <c r="D36" s="38" t="s">
        <v>1355</v>
      </c>
      <c r="E36" s="23" t="s">
        <v>136</v>
      </c>
      <c r="F36" s="45">
        <v>100</v>
      </c>
      <c r="G36" s="23" t="s">
        <v>272</v>
      </c>
    </row>
    <row r="37" spans="1:7" s="1" customFormat="1" ht="57" customHeight="1">
      <c r="A37" s="170" t="s">
        <v>88</v>
      </c>
      <c r="B37" s="171"/>
      <c r="C37" s="171"/>
      <c r="D37" s="171"/>
      <c r="E37" s="171"/>
      <c r="F37" s="171"/>
      <c r="G37" s="171"/>
    </row>
  </sheetData>
  <sheetProtection/>
  <mergeCells count="32">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A22:G22"/>
    <mergeCell ref="A37:G37"/>
    <mergeCell ref="A5:A7"/>
    <mergeCell ref="A9:A11"/>
    <mergeCell ref="A12:A21"/>
    <mergeCell ref="A24:A34"/>
    <mergeCell ref="A35:A3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39"/>
  <sheetViews>
    <sheetView zoomScaleSheetLayoutView="100" workbookViewId="0" topLeftCell="A30">
      <selection activeCell="H27" sqref="H27"/>
    </sheetView>
  </sheetViews>
  <sheetFormatPr defaultColWidth="9.00390625" defaultRowHeight="14.25"/>
  <cols>
    <col min="1" max="1" width="9.75390625" style="1" customWidth="1"/>
    <col min="2" max="2" width="12.125" style="1" customWidth="1"/>
    <col min="3" max="3" width="27.75390625" style="1" customWidth="1"/>
    <col min="4" max="4" width="14.125" style="1" customWidth="1"/>
    <col min="5" max="5" width="12.75390625" style="1" customWidth="1"/>
    <col min="6" max="6" width="15.625" style="1" customWidth="1"/>
    <col min="7" max="7" width="12.75390625" style="1" customWidth="1"/>
    <col min="8" max="8" width="81.375" style="1" customWidth="1"/>
    <col min="9" max="16384" width="9.00390625" style="1" customWidth="1"/>
  </cols>
  <sheetData>
    <row r="1" s="1" customFormat="1" ht="16.5" customHeight="1">
      <c r="A1" s="4" t="s">
        <v>31</v>
      </c>
    </row>
    <row r="2" spans="1:7" s="1" customFormat="1" ht="39" customHeight="1">
      <c r="A2" s="5" t="s">
        <v>32</v>
      </c>
      <c r="B2" s="5"/>
      <c r="C2" s="5"/>
      <c r="D2" s="5"/>
      <c r="E2" s="5"/>
      <c r="F2" s="5"/>
      <c r="G2" s="5"/>
    </row>
    <row r="3" spans="1:7" s="2" customFormat="1" ht="37.5" customHeight="1">
      <c r="A3" s="6" t="s">
        <v>33</v>
      </c>
      <c r="B3" s="143" t="s">
        <v>1356</v>
      </c>
      <c r="C3" s="143"/>
      <c r="D3" s="143"/>
      <c r="E3" s="6" t="s">
        <v>35</v>
      </c>
      <c r="F3" s="143" t="s">
        <v>1357</v>
      </c>
      <c r="G3" s="143"/>
    </row>
    <row r="4" spans="1:7" s="2" customFormat="1" ht="46.5" customHeight="1">
      <c r="A4" s="6" t="s">
        <v>37</v>
      </c>
      <c r="B4" s="6" t="s">
        <v>38</v>
      </c>
      <c r="C4" s="13"/>
      <c r="D4" s="13"/>
      <c r="E4" s="6" t="s">
        <v>39</v>
      </c>
      <c r="F4" s="144">
        <v>4</v>
      </c>
      <c r="G4" s="144"/>
    </row>
    <row r="5" spans="1:7" s="2" customFormat="1" ht="36" customHeight="1">
      <c r="A5" s="6" t="s">
        <v>40</v>
      </c>
      <c r="B5" s="6" t="s">
        <v>41</v>
      </c>
      <c r="C5" s="13" t="s">
        <v>42</v>
      </c>
      <c r="D5" s="13"/>
      <c r="E5" s="6" t="s">
        <v>43</v>
      </c>
      <c r="F5" s="13" t="s">
        <v>42</v>
      </c>
      <c r="G5" s="13"/>
    </row>
    <row r="6" spans="1:7" s="2" customFormat="1" ht="31.5" customHeight="1">
      <c r="A6" s="6"/>
      <c r="B6" s="6" t="s">
        <v>44</v>
      </c>
      <c r="C6" s="13"/>
      <c r="D6" s="13"/>
      <c r="E6" s="6" t="s">
        <v>45</v>
      </c>
      <c r="F6" s="13"/>
      <c r="G6" s="13"/>
    </row>
    <row r="7" spans="1:7" s="2" customFormat="1" ht="27.75" customHeight="1">
      <c r="A7" s="6"/>
      <c r="B7" s="6" t="s">
        <v>46</v>
      </c>
      <c r="C7" s="13">
        <v>4291.32</v>
      </c>
      <c r="D7" s="13"/>
      <c r="E7" s="6" t="s">
        <v>47</v>
      </c>
      <c r="F7" s="14"/>
      <c r="G7" s="14"/>
    </row>
    <row r="8" spans="1:7" s="1" customFormat="1" ht="108" customHeight="1">
      <c r="A8" s="15" t="s">
        <v>48</v>
      </c>
      <c r="B8" s="145" t="s">
        <v>1358</v>
      </c>
      <c r="C8" s="145"/>
      <c r="D8" s="145"/>
      <c r="E8" s="145"/>
      <c r="F8" s="145"/>
      <c r="G8" s="145"/>
    </row>
    <row r="9" spans="1:7" s="1" customFormat="1" ht="36.75" customHeight="1">
      <c r="A9" s="17" t="s">
        <v>50</v>
      </c>
      <c r="B9" s="18" t="s">
        <v>51</v>
      </c>
      <c r="C9" s="18" t="s">
        <v>52</v>
      </c>
      <c r="D9" s="19" t="s">
        <v>53</v>
      </c>
      <c r="E9" s="20"/>
      <c r="F9" s="21"/>
      <c r="G9" s="18" t="s">
        <v>54</v>
      </c>
    </row>
    <row r="10" spans="1:7" s="1" customFormat="1" ht="27" customHeight="1">
      <c r="A10" s="22"/>
      <c r="B10" s="23" t="s">
        <v>55</v>
      </c>
      <c r="C10" s="146" t="s">
        <v>1359</v>
      </c>
      <c r="D10" s="147" t="s">
        <v>1360</v>
      </c>
      <c r="E10" s="148"/>
      <c r="F10" s="148"/>
      <c r="G10" s="149">
        <v>2998</v>
      </c>
    </row>
    <row r="11" spans="1:7" s="1" customFormat="1" ht="27" customHeight="1">
      <c r="A11" s="22"/>
      <c r="B11" s="23" t="s">
        <v>96</v>
      </c>
      <c r="C11" s="150" t="s">
        <v>1361</v>
      </c>
      <c r="D11" s="147" t="s">
        <v>1362</v>
      </c>
      <c r="E11" s="148"/>
      <c r="F11" s="148"/>
      <c r="G11" s="151">
        <v>400</v>
      </c>
    </row>
    <row r="12" spans="1:7" s="1" customFormat="1" ht="27" customHeight="1">
      <c r="A12" s="152"/>
      <c r="B12" s="23" t="s">
        <v>99</v>
      </c>
      <c r="C12" s="153" t="s">
        <v>1363</v>
      </c>
      <c r="D12" s="147" t="s">
        <v>1364</v>
      </c>
      <c r="E12" s="148"/>
      <c r="F12" s="148"/>
      <c r="G12" s="151">
        <v>300</v>
      </c>
    </row>
    <row r="13" spans="1:7" s="1" customFormat="1" ht="33" customHeight="1">
      <c r="A13" s="6" t="s">
        <v>59</v>
      </c>
      <c r="B13" s="18" t="s">
        <v>51</v>
      </c>
      <c r="C13" s="18" t="s">
        <v>52</v>
      </c>
      <c r="D13" s="19" t="s">
        <v>53</v>
      </c>
      <c r="E13" s="20"/>
      <c r="F13" s="21"/>
      <c r="G13" s="18" t="s">
        <v>54</v>
      </c>
    </row>
    <row r="14" spans="1:7" s="1" customFormat="1" ht="48" customHeight="1">
      <c r="A14" s="6"/>
      <c r="B14" s="23" t="s">
        <v>55</v>
      </c>
      <c r="C14" s="146" t="s">
        <v>1365</v>
      </c>
      <c r="D14" s="147" t="s">
        <v>1366</v>
      </c>
      <c r="E14" s="148"/>
      <c r="F14" s="148"/>
      <c r="G14" s="149">
        <v>100</v>
      </c>
    </row>
    <row r="15" spans="1:7" s="1" customFormat="1" ht="43.5" customHeight="1">
      <c r="A15" s="6"/>
      <c r="B15" s="23" t="s">
        <v>96</v>
      </c>
      <c r="C15" s="150" t="s">
        <v>1367</v>
      </c>
      <c r="D15" s="147" t="s">
        <v>1368</v>
      </c>
      <c r="E15" s="148"/>
      <c r="F15" s="148"/>
      <c r="G15" s="151">
        <v>100</v>
      </c>
    </row>
    <row r="16" spans="1:7" s="1" customFormat="1" ht="61.5" customHeight="1">
      <c r="A16" s="6"/>
      <c r="B16" s="23" t="s">
        <v>99</v>
      </c>
      <c r="C16" s="153" t="s">
        <v>1369</v>
      </c>
      <c r="D16" s="147" t="s">
        <v>1370</v>
      </c>
      <c r="E16" s="148"/>
      <c r="F16" s="148"/>
      <c r="G16" s="151">
        <v>100</v>
      </c>
    </row>
    <row r="17" spans="1:7" s="1" customFormat="1" ht="28.5" customHeight="1">
      <c r="A17" s="6"/>
      <c r="B17" s="23" t="s">
        <v>102</v>
      </c>
      <c r="C17" s="153" t="s">
        <v>1371</v>
      </c>
      <c r="D17" s="154" t="s">
        <v>1372</v>
      </c>
      <c r="E17" s="154"/>
      <c r="F17" s="155"/>
      <c r="G17" s="151">
        <v>19.5</v>
      </c>
    </row>
    <row r="18" spans="1:7" s="1" customFormat="1" ht="27.75" customHeight="1">
      <c r="A18" s="6"/>
      <c r="B18" s="23" t="s">
        <v>105</v>
      </c>
      <c r="C18" s="153" t="s">
        <v>1373</v>
      </c>
      <c r="D18" s="147" t="s">
        <v>1374</v>
      </c>
      <c r="E18" s="148"/>
      <c r="F18" s="148"/>
      <c r="G18" s="151">
        <v>100</v>
      </c>
    </row>
    <row r="19" spans="1:7" s="1" customFormat="1" ht="27.75" customHeight="1">
      <c r="A19" s="6"/>
      <c r="B19" s="23" t="s">
        <v>108</v>
      </c>
      <c r="C19" s="153" t="s">
        <v>1375</v>
      </c>
      <c r="D19" s="147" t="s">
        <v>1376</v>
      </c>
      <c r="E19" s="148"/>
      <c r="F19" s="148"/>
      <c r="G19" s="151">
        <v>125</v>
      </c>
    </row>
    <row r="20" spans="1:7" s="1" customFormat="1" ht="27.75" customHeight="1">
      <c r="A20" s="6"/>
      <c r="B20" s="23" t="s">
        <v>111</v>
      </c>
      <c r="C20" s="153" t="s">
        <v>1377</v>
      </c>
      <c r="D20" s="147" t="s">
        <v>1378</v>
      </c>
      <c r="E20" s="148"/>
      <c r="F20" s="148"/>
      <c r="G20" s="151">
        <v>30</v>
      </c>
    </row>
    <row r="21" spans="1:7" s="1" customFormat="1" ht="48.75" customHeight="1">
      <c r="A21" s="6"/>
      <c r="B21" s="23" t="s">
        <v>114</v>
      </c>
      <c r="C21" s="153" t="s">
        <v>1379</v>
      </c>
      <c r="D21" s="147" t="s">
        <v>1380</v>
      </c>
      <c r="E21" s="148"/>
      <c r="F21" s="148"/>
      <c r="G21" s="151">
        <v>10</v>
      </c>
    </row>
    <row r="22" spans="1:7" s="1" customFormat="1" ht="30.75" customHeight="1">
      <c r="A22" s="6"/>
      <c r="B22" s="23" t="s">
        <v>117</v>
      </c>
      <c r="C22" s="153" t="s">
        <v>1381</v>
      </c>
      <c r="D22" s="147" t="s">
        <v>1382</v>
      </c>
      <c r="E22" s="148"/>
      <c r="F22" s="148"/>
      <c r="G22" s="151">
        <v>5.82</v>
      </c>
    </row>
    <row r="23" spans="1:7" s="1" customFormat="1" ht="30" customHeight="1">
      <c r="A23" s="6"/>
      <c r="B23" s="23" t="s">
        <v>120</v>
      </c>
      <c r="C23" s="150" t="s">
        <v>1383</v>
      </c>
      <c r="D23" s="147" t="s">
        <v>1384</v>
      </c>
      <c r="E23" s="148"/>
      <c r="F23" s="148"/>
      <c r="G23" s="151">
        <v>3</v>
      </c>
    </row>
    <row r="24" spans="1:7" s="1" customFormat="1" ht="31.5" customHeight="1">
      <c r="A24" s="15" t="s">
        <v>61</v>
      </c>
      <c r="B24" s="15"/>
      <c r="C24" s="15"/>
      <c r="D24" s="15"/>
      <c r="E24" s="15"/>
      <c r="F24" s="15"/>
      <c r="G24" s="15"/>
    </row>
    <row r="25" spans="1:7" s="1" customFormat="1" ht="36" customHeight="1">
      <c r="A25" s="18" t="s">
        <v>62</v>
      </c>
      <c r="B25" s="18" t="s">
        <v>63</v>
      </c>
      <c r="C25" s="18" t="s">
        <v>64</v>
      </c>
      <c r="D25" s="18" t="s">
        <v>65</v>
      </c>
      <c r="E25" s="18" t="s">
        <v>66</v>
      </c>
      <c r="F25" s="18" t="s">
        <v>67</v>
      </c>
      <c r="G25" s="18" t="s">
        <v>68</v>
      </c>
    </row>
    <row r="26" spans="1:8" s="1" customFormat="1" ht="34.5" customHeight="1">
      <c r="A26" s="30" t="s">
        <v>69</v>
      </c>
      <c r="B26" s="38" t="s">
        <v>70</v>
      </c>
      <c r="C26" s="156" t="s">
        <v>1385</v>
      </c>
      <c r="D26" s="157" t="s">
        <v>1386</v>
      </c>
      <c r="E26" s="158" t="s">
        <v>77</v>
      </c>
      <c r="F26" s="158">
        <v>8.8</v>
      </c>
      <c r="G26" s="158" t="s">
        <v>438</v>
      </c>
      <c r="H26" s="1" t="s">
        <v>1387</v>
      </c>
    </row>
    <row r="27" spans="1:8" s="1" customFormat="1" ht="34.5" customHeight="1">
      <c r="A27" s="159"/>
      <c r="B27" s="38" t="s">
        <v>70</v>
      </c>
      <c r="C27" s="160" t="s">
        <v>1388</v>
      </c>
      <c r="D27" s="161" t="s">
        <v>1389</v>
      </c>
      <c r="E27" s="162" t="s">
        <v>77</v>
      </c>
      <c r="F27" s="162">
        <v>450</v>
      </c>
      <c r="G27" s="162" t="s">
        <v>960</v>
      </c>
      <c r="H27" s="1" t="s">
        <v>89</v>
      </c>
    </row>
    <row r="28" spans="1:7" s="1" customFormat="1" ht="34.5" customHeight="1">
      <c r="A28" s="159"/>
      <c r="B28" s="38" t="s">
        <v>70</v>
      </c>
      <c r="C28" s="156" t="s">
        <v>1390</v>
      </c>
      <c r="D28" s="157" t="s">
        <v>1391</v>
      </c>
      <c r="E28" s="158" t="s">
        <v>136</v>
      </c>
      <c r="F28" s="158">
        <v>14</v>
      </c>
      <c r="G28" s="158" t="s">
        <v>129</v>
      </c>
    </row>
    <row r="29" spans="1:7" s="1" customFormat="1" ht="34.5" customHeight="1">
      <c r="A29" s="159"/>
      <c r="B29" s="38" t="s">
        <v>70</v>
      </c>
      <c r="C29" s="160" t="s">
        <v>1392</v>
      </c>
      <c r="D29" s="161" t="s">
        <v>1393</v>
      </c>
      <c r="E29" s="162" t="s">
        <v>136</v>
      </c>
      <c r="F29" s="162">
        <v>2</v>
      </c>
      <c r="G29" s="162" t="s">
        <v>132</v>
      </c>
    </row>
    <row r="30" spans="1:7" s="1" customFormat="1" ht="34.5" customHeight="1">
      <c r="A30" s="159"/>
      <c r="B30" s="38" t="s">
        <v>133</v>
      </c>
      <c r="C30" s="156" t="s">
        <v>581</v>
      </c>
      <c r="D30" s="157" t="s">
        <v>1394</v>
      </c>
      <c r="E30" s="158" t="s">
        <v>77</v>
      </c>
      <c r="F30" s="158">
        <v>100</v>
      </c>
      <c r="G30" s="158" t="s">
        <v>272</v>
      </c>
    </row>
    <row r="31" spans="1:7" s="1" customFormat="1" ht="34.5" customHeight="1">
      <c r="A31" s="35"/>
      <c r="B31" s="38" t="s">
        <v>133</v>
      </c>
      <c r="C31" s="160" t="s">
        <v>1395</v>
      </c>
      <c r="D31" s="161" t="s">
        <v>1396</v>
      </c>
      <c r="E31" s="162" t="s">
        <v>77</v>
      </c>
      <c r="F31" s="162">
        <v>100</v>
      </c>
      <c r="G31" s="162" t="s">
        <v>272</v>
      </c>
    </row>
    <row r="32" spans="1:7" s="1" customFormat="1" ht="62.25">
      <c r="A32" s="35"/>
      <c r="B32" s="38" t="s">
        <v>273</v>
      </c>
      <c r="C32" s="156" t="s">
        <v>1397</v>
      </c>
      <c r="D32" s="157" t="s">
        <v>1398</v>
      </c>
      <c r="E32" s="158" t="s">
        <v>77</v>
      </c>
      <c r="F32" s="158">
        <v>2024</v>
      </c>
      <c r="G32" s="158" t="s">
        <v>685</v>
      </c>
    </row>
    <row r="33" spans="1:7" s="1" customFormat="1" ht="62.25">
      <c r="A33" s="37"/>
      <c r="B33" s="38" t="s">
        <v>429</v>
      </c>
      <c r="C33" s="156" t="s">
        <v>1399</v>
      </c>
      <c r="D33" s="157" t="s">
        <v>1400</v>
      </c>
      <c r="E33" s="158" t="s">
        <v>425</v>
      </c>
      <c r="F33" s="158">
        <v>90</v>
      </c>
      <c r="G33" s="158" t="s">
        <v>585</v>
      </c>
    </row>
    <row r="34" spans="1:7" s="1" customFormat="1" ht="60" customHeight="1">
      <c r="A34" s="30" t="s">
        <v>83</v>
      </c>
      <c r="B34" s="38" t="s">
        <v>84</v>
      </c>
      <c r="C34" s="156" t="s">
        <v>1401</v>
      </c>
      <c r="D34" s="157" t="s">
        <v>1402</v>
      </c>
      <c r="E34" s="158" t="s">
        <v>136</v>
      </c>
      <c r="F34" s="158">
        <v>500</v>
      </c>
      <c r="G34" s="158" t="s">
        <v>585</v>
      </c>
    </row>
    <row r="35" spans="1:7" s="1" customFormat="1" ht="34.5" customHeight="1">
      <c r="A35" s="35"/>
      <c r="B35" s="38" t="s">
        <v>212</v>
      </c>
      <c r="C35" s="160" t="s">
        <v>1403</v>
      </c>
      <c r="D35" s="161" t="s">
        <v>1404</v>
      </c>
      <c r="E35" s="162" t="s">
        <v>136</v>
      </c>
      <c r="F35" s="162">
        <v>30</v>
      </c>
      <c r="G35" s="162" t="s">
        <v>1266</v>
      </c>
    </row>
    <row r="36" spans="1:7" s="1" customFormat="1" ht="34.5" customHeight="1">
      <c r="A36" s="35"/>
      <c r="B36" s="38" t="s">
        <v>212</v>
      </c>
      <c r="C36" s="160" t="s">
        <v>1405</v>
      </c>
      <c r="D36" s="161" t="s">
        <v>1406</v>
      </c>
      <c r="E36" s="162" t="s">
        <v>77</v>
      </c>
      <c r="F36" s="162">
        <v>500</v>
      </c>
      <c r="G36" s="162" t="s">
        <v>960</v>
      </c>
    </row>
    <row r="37" spans="1:7" s="1" customFormat="1" ht="62.25">
      <c r="A37" s="37"/>
      <c r="B37" s="38" t="s">
        <v>216</v>
      </c>
      <c r="C37" s="163" t="s">
        <v>1407</v>
      </c>
      <c r="D37" s="164" t="s">
        <v>1408</v>
      </c>
      <c r="E37" s="162" t="s">
        <v>77</v>
      </c>
      <c r="F37" s="165">
        <v>2.5</v>
      </c>
      <c r="G37" s="165" t="s">
        <v>685</v>
      </c>
    </row>
    <row r="38" spans="1:7" s="1" customFormat="1" ht="34.5" customHeight="1">
      <c r="A38" s="38" t="s">
        <v>280</v>
      </c>
      <c r="B38" s="38" t="s">
        <v>447</v>
      </c>
      <c r="C38" s="23"/>
      <c r="D38" s="23"/>
      <c r="E38" s="23"/>
      <c r="F38" s="45"/>
      <c r="G38" s="23"/>
    </row>
    <row r="39" spans="1:7" s="1" customFormat="1" ht="57" customHeight="1">
      <c r="A39" s="46" t="s">
        <v>88</v>
      </c>
      <c r="B39" s="47"/>
      <c r="C39" s="47"/>
      <c r="D39" s="47"/>
      <c r="E39" s="47"/>
      <c r="F39" s="47"/>
      <c r="G39" s="47"/>
    </row>
  </sheetData>
  <sheetProtection/>
  <mergeCells count="34">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A24:G24"/>
    <mergeCell ref="A39:G39"/>
    <mergeCell ref="A5:A7"/>
    <mergeCell ref="A9:A12"/>
    <mergeCell ref="A13:A23"/>
    <mergeCell ref="A26:A33"/>
    <mergeCell ref="A34:A3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62"/>
  <sheetViews>
    <sheetView zoomScaleSheetLayoutView="100" workbookViewId="0" topLeftCell="A55">
      <selection activeCell="H55" sqref="H55"/>
    </sheetView>
  </sheetViews>
  <sheetFormatPr defaultColWidth="9.00390625" defaultRowHeight="14.25"/>
  <cols>
    <col min="1" max="1" width="9.75390625" style="1" customWidth="1"/>
    <col min="2" max="2" width="12.125" style="1" customWidth="1"/>
    <col min="3" max="3" width="22.25390625" style="1" customWidth="1"/>
    <col min="4" max="6" width="15.75390625" style="1" customWidth="1"/>
    <col min="7" max="7" width="12.75390625" style="1" customWidth="1"/>
    <col min="8" max="8" width="78.50390625" style="1" customWidth="1"/>
    <col min="9" max="16384" width="9.00390625" style="1" customWidth="1"/>
  </cols>
  <sheetData>
    <row r="1" s="1" customFormat="1" ht="15">
      <c r="A1" s="117" t="s">
        <v>31</v>
      </c>
    </row>
    <row r="2" spans="1:7" s="1" customFormat="1" ht="39" customHeight="1">
      <c r="A2" s="5" t="s">
        <v>32</v>
      </c>
      <c r="B2" s="5"/>
      <c r="C2" s="5"/>
      <c r="D2" s="5"/>
      <c r="E2" s="5"/>
      <c r="F2" s="5"/>
      <c r="G2" s="5"/>
    </row>
    <row r="3" spans="1:7" s="2" customFormat="1" ht="37.5" customHeight="1">
      <c r="A3" s="6" t="s">
        <v>33</v>
      </c>
      <c r="B3" s="7" t="s">
        <v>1409</v>
      </c>
      <c r="C3" s="8"/>
      <c r="D3" s="9"/>
      <c r="E3" s="6" t="s">
        <v>35</v>
      </c>
      <c r="F3" s="10" t="s">
        <v>1410</v>
      </c>
      <c r="G3" s="11"/>
    </row>
    <row r="4" spans="1:7" s="2" customFormat="1" ht="46.5" customHeight="1">
      <c r="A4" s="6" t="s">
        <v>37</v>
      </c>
      <c r="B4" s="6" t="s">
        <v>38</v>
      </c>
      <c r="C4" s="13">
        <v>38</v>
      </c>
      <c r="D4" s="13"/>
      <c r="E4" s="6" t="s">
        <v>39</v>
      </c>
      <c r="F4" s="14">
        <v>2</v>
      </c>
      <c r="G4" s="14"/>
    </row>
    <row r="5" spans="1:7" s="2" customFormat="1" ht="30" customHeight="1">
      <c r="A5" s="6" t="s">
        <v>40</v>
      </c>
      <c r="B5" s="6" t="s">
        <v>41</v>
      </c>
      <c r="C5" s="13" t="s">
        <v>42</v>
      </c>
      <c r="D5" s="13"/>
      <c r="E5" s="6" t="s">
        <v>43</v>
      </c>
      <c r="F5" s="13" t="s">
        <v>42</v>
      </c>
      <c r="G5" s="13"/>
    </row>
    <row r="6" spans="1:7" s="2" customFormat="1" ht="31.5" customHeight="1">
      <c r="A6" s="6"/>
      <c r="B6" s="6" t="s">
        <v>44</v>
      </c>
      <c r="C6" s="13"/>
      <c r="D6" s="13"/>
      <c r="E6" s="6" t="s">
        <v>45</v>
      </c>
      <c r="F6" s="13">
        <f>SUM(C6:D7)</f>
        <v>2351.7999999999997</v>
      </c>
      <c r="G6" s="13"/>
    </row>
    <row r="7" spans="1:7" s="2" customFormat="1" ht="27.75" customHeight="1">
      <c r="A7" s="6"/>
      <c r="B7" s="6" t="s">
        <v>46</v>
      </c>
      <c r="C7" s="13">
        <f>SUM(G10:G33,G35:G40,G41:G43,G44:G48)</f>
        <v>2351.7999999999997</v>
      </c>
      <c r="D7" s="13"/>
      <c r="E7" s="6" t="s">
        <v>47</v>
      </c>
      <c r="F7" s="14"/>
      <c r="G7" s="14"/>
    </row>
    <row r="8" spans="1:7" s="1" customFormat="1" ht="111.75" customHeight="1">
      <c r="A8" s="15" t="s">
        <v>48</v>
      </c>
      <c r="B8" s="118" t="s">
        <v>1411</v>
      </c>
      <c r="C8" s="119"/>
      <c r="D8" s="119"/>
      <c r="E8" s="119"/>
      <c r="F8" s="119"/>
      <c r="G8" s="119"/>
    </row>
    <row r="9" spans="1:7" s="1" customFormat="1" ht="36.75" customHeight="1">
      <c r="A9" s="120" t="s">
        <v>50</v>
      </c>
      <c r="B9" s="18" t="s">
        <v>51</v>
      </c>
      <c r="C9" s="18" t="s">
        <v>52</v>
      </c>
      <c r="D9" s="19" t="s">
        <v>53</v>
      </c>
      <c r="E9" s="20"/>
      <c r="F9" s="21"/>
      <c r="G9" s="18" t="s">
        <v>54</v>
      </c>
    </row>
    <row r="10" spans="1:7" s="1" customFormat="1" ht="45" customHeight="1">
      <c r="A10" s="121"/>
      <c r="B10" s="45">
        <v>1</v>
      </c>
      <c r="C10" s="122" t="s">
        <v>1412</v>
      </c>
      <c r="D10" s="123" t="s">
        <v>1413</v>
      </c>
      <c r="E10" s="124"/>
      <c r="F10" s="125"/>
      <c r="G10" s="126">
        <v>4</v>
      </c>
    </row>
    <row r="11" spans="1:7" s="1" customFormat="1" ht="66" customHeight="1">
      <c r="A11" s="121"/>
      <c r="B11" s="45">
        <v>2</v>
      </c>
      <c r="C11" s="122" t="s">
        <v>1414</v>
      </c>
      <c r="D11" s="123" t="s">
        <v>1415</v>
      </c>
      <c r="E11" s="124"/>
      <c r="F11" s="125"/>
      <c r="G11" s="126">
        <v>110</v>
      </c>
    </row>
    <row r="12" spans="1:7" s="1" customFormat="1" ht="25.5" customHeight="1">
      <c r="A12" s="127"/>
      <c r="B12" s="45">
        <v>3</v>
      </c>
      <c r="C12" s="122" t="s">
        <v>1416</v>
      </c>
      <c r="D12" s="123" t="s">
        <v>1417</v>
      </c>
      <c r="E12" s="124"/>
      <c r="F12" s="125"/>
      <c r="G12" s="126">
        <v>10</v>
      </c>
    </row>
    <row r="13" spans="1:7" s="1" customFormat="1" ht="30.75" customHeight="1">
      <c r="A13" s="127"/>
      <c r="B13" s="45">
        <v>4</v>
      </c>
      <c r="C13" s="122" t="s">
        <v>1418</v>
      </c>
      <c r="D13" s="123" t="s">
        <v>1419</v>
      </c>
      <c r="E13" s="124"/>
      <c r="F13" s="125"/>
      <c r="G13" s="126">
        <v>8</v>
      </c>
    </row>
    <row r="14" spans="1:7" s="1" customFormat="1" ht="36.75" customHeight="1">
      <c r="A14" s="127"/>
      <c r="B14" s="45">
        <v>5</v>
      </c>
      <c r="C14" s="122" t="s">
        <v>1420</v>
      </c>
      <c r="D14" s="123" t="s">
        <v>1421</v>
      </c>
      <c r="E14" s="124"/>
      <c r="F14" s="125"/>
      <c r="G14" s="126">
        <v>80</v>
      </c>
    </row>
    <row r="15" spans="1:7" s="1" customFormat="1" ht="21" customHeight="1">
      <c r="A15" s="127"/>
      <c r="B15" s="45">
        <v>6</v>
      </c>
      <c r="C15" s="122" t="s">
        <v>1422</v>
      </c>
      <c r="D15" s="123" t="s">
        <v>1423</v>
      </c>
      <c r="E15" s="124"/>
      <c r="F15" s="125"/>
      <c r="G15" s="126">
        <v>458</v>
      </c>
    </row>
    <row r="16" spans="1:7" s="1" customFormat="1" ht="39.75" customHeight="1">
      <c r="A16" s="127"/>
      <c r="B16" s="45">
        <v>7</v>
      </c>
      <c r="C16" s="122" t="s">
        <v>1424</v>
      </c>
      <c r="D16" s="123" t="s">
        <v>1425</v>
      </c>
      <c r="E16" s="124"/>
      <c r="F16" s="125"/>
      <c r="G16" s="126">
        <v>10</v>
      </c>
    </row>
    <row r="17" spans="1:7" s="1" customFormat="1" ht="42" customHeight="1">
      <c r="A17" s="127"/>
      <c r="B17" s="45">
        <v>8</v>
      </c>
      <c r="C17" s="128" t="s">
        <v>1426</v>
      </c>
      <c r="D17" s="129" t="s">
        <v>1427</v>
      </c>
      <c r="E17" s="130"/>
      <c r="F17" s="131"/>
      <c r="G17" s="126">
        <v>100</v>
      </c>
    </row>
    <row r="18" spans="1:7" s="1" customFormat="1" ht="57" customHeight="1">
      <c r="A18" s="127"/>
      <c r="B18" s="45">
        <v>9</v>
      </c>
      <c r="C18" s="128" t="s">
        <v>1428</v>
      </c>
      <c r="D18" s="129" t="s">
        <v>1429</v>
      </c>
      <c r="E18" s="130"/>
      <c r="F18" s="131"/>
      <c r="G18" s="126">
        <v>40</v>
      </c>
    </row>
    <row r="19" spans="1:7" s="1" customFormat="1" ht="60.75" customHeight="1">
      <c r="A19" s="127"/>
      <c r="B19" s="45">
        <v>10</v>
      </c>
      <c r="C19" s="128" t="s">
        <v>1430</v>
      </c>
      <c r="D19" s="129" t="s">
        <v>1431</v>
      </c>
      <c r="E19" s="130"/>
      <c r="F19" s="131"/>
      <c r="G19" s="126">
        <v>10</v>
      </c>
    </row>
    <row r="20" spans="1:7" s="1" customFormat="1" ht="42.75" customHeight="1">
      <c r="A20" s="127"/>
      <c r="B20" s="45">
        <v>11</v>
      </c>
      <c r="C20" s="128" t="s">
        <v>1432</v>
      </c>
      <c r="D20" s="129" t="s">
        <v>1433</v>
      </c>
      <c r="E20" s="130"/>
      <c r="F20" s="131"/>
      <c r="G20" s="126">
        <v>5</v>
      </c>
    </row>
    <row r="21" spans="1:7" s="1" customFormat="1" ht="43.5" customHeight="1">
      <c r="A21" s="127"/>
      <c r="B21" s="45">
        <v>12</v>
      </c>
      <c r="C21" s="128" t="s">
        <v>1434</v>
      </c>
      <c r="D21" s="129" t="s">
        <v>1435</v>
      </c>
      <c r="E21" s="130"/>
      <c r="F21" s="131"/>
      <c r="G21" s="126">
        <v>10</v>
      </c>
    </row>
    <row r="22" spans="1:7" s="1" customFormat="1" ht="27.75" customHeight="1">
      <c r="A22" s="127"/>
      <c r="B22" s="45">
        <v>13</v>
      </c>
      <c r="C22" s="128" t="s">
        <v>1436</v>
      </c>
      <c r="D22" s="129" t="s">
        <v>1437</v>
      </c>
      <c r="E22" s="130"/>
      <c r="F22" s="131"/>
      <c r="G22" s="126">
        <v>71.3</v>
      </c>
    </row>
    <row r="23" spans="1:7" s="1" customFormat="1" ht="43.5" customHeight="1">
      <c r="A23" s="127"/>
      <c r="B23" s="45">
        <v>14</v>
      </c>
      <c r="C23" s="128" t="s">
        <v>1438</v>
      </c>
      <c r="D23" s="129" t="s">
        <v>1439</v>
      </c>
      <c r="E23" s="130"/>
      <c r="F23" s="131"/>
      <c r="G23" s="126">
        <v>61</v>
      </c>
    </row>
    <row r="24" spans="1:7" s="1" customFormat="1" ht="48.75" customHeight="1">
      <c r="A24" s="127"/>
      <c r="B24" s="45">
        <v>15</v>
      </c>
      <c r="C24" s="128" t="s">
        <v>1440</v>
      </c>
      <c r="D24" s="129" t="s">
        <v>1441</v>
      </c>
      <c r="E24" s="130"/>
      <c r="F24" s="131"/>
      <c r="G24" s="126">
        <v>20</v>
      </c>
    </row>
    <row r="25" spans="1:7" s="1" customFormat="1" ht="70.5" customHeight="1">
      <c r="A25" s="127"/>
      <c r="B25" s="45">
        <v>16</v>
      </c>
      <c r="C25" s="38" t="s">
        <v>1442</v>
      </c>
      <c r="D25" s="132" t="s">
        <v>1443</v>
      </c>
      <c r="E25" s="133"/>
      <c r="F25" s="134"/>
      <c r="G25" s="44">
        <v>5</v>
      </c>
    </row>
    <row r="26" spans="1:7" s="1" customFormat="1" ht="28.5">
      <c r="A26" s="127"/>
      <c r="B26" s="45">
        <v>17</v>
      </c>
      <c r="C26" s="38" t="s">
        <v>1444</v>
      </c>
      <c r="D26" s="132" t="s">
        <v>1445</v>
      </c>
      <c r="E26" s="133"/>
      <c r="F26" s="134"/>
      <c r="G26" s="44">
        <v>6</v>
      </c>
    </row>
    <row r="27" spans="1:7" s="1" customFormat="1" ht="48.75" customHeight="1">
      <c r="A27" s="127"/>
      <c r="B27" s="45">
        <v>18</v>
      </c>
      <c r="C27" s="38" t="s">
        <v>1446</v>
      </c>
      <c r="D27" s="132" t="s">
        <v>1447</v>
      </c>
      <c r="E27" s="133"/>
      <c r="F27" s="134"/>
      <c r="G27" s="44">
        <v>5</v>
      </c>
    </row>
    <row r="28" spans="1:7" s="1" customFormat="1" ht="67.5" customHeight="1">
      <c r="A28" s="127"/>
      <c r="B28" s="45">
        <v>19</v>
      </c>
      <c r="C28" s="38" t="s">
        <v>1448</v>
      </c>
      <c r="D28" s="132" t="s">
        <v>1449</v>
      </c>
      <c r="E28" s="133"/>
      <c r="F28" s="134"/>
      <c r="G28" s="44">
        <v>10</v>
      </c>
    </row>
    <row r="29" spans="1:7" s="1" customFormat="1" ht="43.5" customHeight="1">
      <c r="A29" s="127"/>
      <c r="B29" s="45">
        <v>20</v>
      </c>
      <c r="C29" s="38" t="s">
        <v>1450</v>
      </c>
      <c r="D29" s="132" t="s">
        <v>1451</v>
      </c>
      <c r="E29" s="133"/>
      <c r="F29" s="134"/>
      <c r="G29" s="44">
        <v>10</v>
      </c>
    </row>
    <row r="30" spans="1:7" s="1" customFormat="1" ht="28.5">
      <c r="A30" s="127"/>
      <c r="B30" s="45">
        <v>21</v>
      </c>
      <c r="C30" s="38" t="s">
        <v>1452</v>
      </c>
      <c r="D30" s="132" t="s">
        <v>1453</v>
      </c>
      <c r="E30" s="133"/>
      <c r="F30" s="134"/>
      <c r="G30" s="44">
        <v>1060</v>
      </c>
    </row>
    <row r="31" spans="1:7" s="1" customFormat="1" ht="28.5">
      <c r="A31" s="127"/>
      <c r="B31" s="45">
        <v>22</v>
      </c>
      <c r="C31" s="38" t="s">
        <v>1454</v>
      </c>
      <c r="D31" s="132" t="s">
        <v>1455</v>
      </c>
      <c r="E31" s="133"/>
      <c r="F31" s="134"/>
      <c r="G31" s="44">
        <v>8.7</v>
      </c>
    </row>
    <row r="32" spans="1:7" s="1" customFormat="1" ht="60" customHeight="1">
      <c r="A32" s="127"/>
      <c r="B32" s="45">
        <v>23</v>
      </c>
      <c r="C32" s="38" t="s">
        <v>1456</v>
      </c>
      <c r="D32" s="132" t="s">
        <v>1457</v>
      </c>
      <c r="E32" s="133"/>
      <c r="F32" s="134"/>
      <c r="G32" s="44">
        <v>48.24</v>
      </c>
    </row>
    <row r="33" spans="1:7" s="1" customFormat="1" ht="36" customHeight="1">
      <c r="A33" s="127"/>
      <c r="B33" s="45">
        <v>24</v>
      </c>
      <c r="C33" s="38" t="s">
        <v>1458</v>
      </c>
      <c r="D33" s="132" t="s">
        <v>1459</v>
      </c>
      <c r="E33" s="133"/>
      <c r="F33" s="134"/>
      <c r="G33" s="44">
        <v>15.4</v>
      </c>
    </row>
    <row r="34" spans="1:7" s="1" customFormat="1" ht="33" customHeight="1">
      <c r="A34" s="18" t="s">
        <v>59</v>
      </c>
      <c r="B34" s="18" t="s">
        <v>51</v>
      </c>
      <c r="C34" s="18" t="s">
        <v>52</v>
      </c>
      <c r="D34" s="19" t="s">
        <v>53</v>
      </c>
      <c r="E34" s="20"/>
      <c r="F34" s="21"/>
      <c r="G34" s="18" t="s">
        <v>54</v>
      </c>
    </row>
    <row r="35" spans="1:7" s="1" customFormat="1" ht="46.5" customHeight="1">
      <c r="A35" s="18"/>
      <c r="B35" s="45">
        <v>1</v>
      </c>
      <c r="C35" s="122" t="s">
        <v>1460</v>
      </c>
      <c r="D35" s="123" t="s">
        <v>1461</v>
      </c>
      <c r="E35" s="124"/>
      <c r="F35" s="125"/>
      <c r="G35" s="126">
        <v>10</v>
      </c>
    </row>
    <row r="36" spans="1:7" s="1" customFormat="1" ht="63" customHeight="1">
      <c r="A36" s="18"/>
      <c r="B36" s="45">
        <v>2</v>
      </c>
      <c r="C36" s="122" t="s">
        <v>1462</v>
      </c>
      <c r="D36" s="135" t="s">
        <v>1463</v>
      </c>
      <c r="E36" s="136"/>
      <c r="F36" s="137"/>
      <c r="G36" s="126">
        <v>25</v>
      </c>
    </row>
    <row r="37" spans="1:7" s="1" customFormat="1" ht="33" customHeight="1">
      <c r="A37" s="18"/>
      <c r="B37" s="45">
        <v>3</v>
      </c>
      <c r="C37" s="122" t="s">
        <v>1464</v>
      </c>
      <c r="D37" s="123" t="s">
        <v>1465</v>
      </c>
      <c r="E37" s="124"/>
      <c r="F37" s="125"/>
      <c r="G37" s="126">
        <v>29</v>
      </c>
    </row>
    <row r="38" spans="1:7" s="1" customFormat="1" ht="48.75" customHeight="1">
      <c r="A38" s="18"/>
      <c r="B38" s="45">
        <v>4</v>
      </c>
      <c r="C38" s="122" t="s">
        <v>1466</v>
      </c>
      <c r="D38" s="123" t="s">
        <v>1467</v>
      </c>
      <c r="E38" s="124"/>
      <c r="F38" s="125"/>
      <c r="G38" s="126">
        <v>8</v>
      </c>
    </row>
    <row r="39" spans="1:7" s="1" customFormat="1" ht="82.5" customHeight="1">
      <c r="A39" s="18"/>
      <c r="B39" s="45">
        <v>5</v>
      </c>
      <c r="C39" s="122" t="s">
        <v>1468</v>
      </c>
      <c r="D39" s="123" t="s">
        <v>1469</v>
      </c>
      <c r="E39" s="124"/>
      <c r="F39" s="125"/>
      <c r="G39" s="126">
        <v>20</v>
      </c>
    </row>
    <row r="40" spans="1:7" s="1" customFormat="1" ht="36.75" customHeight="1">
      <c r="A40" s="18"/>
      <c r="B40" s="45">
        <v>6</v>
      </c>
      <c r="C40" s="128" t="s">
        <v>1470</v>
      </c>
      <c r="D40" s="129" t="s">
        <v>1471</v>
      </c>
      <c r="E40" s="130"/>
      <c r="F40" s="131"/>
      <c r="G40" s="126">
        <v>15</v>
      </c>
    </row>
    <row r="41" spans="1:7" s="1" customFormat="1" ht="21.75" customHeight="1">
      <c r="A41" s="18"/>
      <c r="B41" s="45">
        <v>7</v>
      </c>
      <c r="C41" s="128" t="s">
        <v>1472</v>
      </c>
      <c r="D41" s="129" t="s">
        <v>1473</v>
      </c>
      <c r="E41" s="130"/>
      <c r="F41" s="131"/>
      <c r="G41" s="126">
        <v>5</v>
      </c>
    </row>
    <row r="42" spans="1:7" s="1" customFormat="1" ht="42.75" customHeight="1">
      <c r="A42" s="18"/>
      <c r="B42" s="45">
        <v>8</v>
      </c>
      <c r="C42" s="128" t="s">
        <v>1474</v>
      </c>
      <c r="D42" s="129" t="s">
        <v>1475</v>
      </c>
      <c r="E42" s="130"/>
      <c r="F42" s="131"/>
      <c r="G42" s="126">
        <v>6</v>
      </c>
    </row>
    <row r="43" spans="1:7" s="1" customFormat="1" ht="42" customHeight="1">
      <c r="A43" s="18"/>
      <c r="B43" s="45">
        <v>9</v>
      </c>
      <c r="C43" s="128" t="s">
        <v>157</v>
      </c>
      <c r="D43" s="129" t="s">
        <v>1476</v>
      </c>
      <c r="E43" s="130"/>
      <c r="F43" s="131"/>
      <c r="G43" s="126">
        <v>18</v>
      </c>
    </row>
    <row r="44" spans="1:7" s="1" customFormat="1" ht="48.75" customHeight="1">
      <c r="A44" s="18"/>
      <c r="B44" s="45">
        <v>10</v>
      </c>
      <c r="C44" s="38" t="s">
        <v>1477</v>
      </c>
      <c r="D44" s="132" t="s">
        <v>1478</v>
      </c>
      <c r="E44" s="133"/>
      <c r="F44" s="134"/>
      <c r="G44" s="44">
        <v>5</v>
      </c>
    </row>
    <row r="45" spans="1:7" s="1" customFormat="1" ht="70.5" customHeight="1">
      <c r="A45" s="18"/>
      <c r="B45" s="45">
        <v>11</v>
      </c>
      <c r="C45" s="38" t="s">
        <v>1479</v>
      </c>
      <c r="D45" s="132" t="s">
        <v>1480</v>
      </c>
      <c r="E45" s="133"/>
      <c r="F45" s="134"/>
      <c r="G45" s="44">
        <v>15</v>
      </c>
    </row>
    <row r="46" spans="1:7" s="1" customFormat="1" ht="42" customHeight="1">
      <c r="A46" s="18"/>
      <c r="B46" s="45">
        <v>12</v>
      </c>
      <c r="C46" s="38" t="s">
        <v>1481</v>
      </c>
      <c r="D46" s="132" t="s">
        <v>1482</v>
      </c>
      <c r="E46" s="133"/>
      <c r="F46" s="134"/>
      <c r="G46" s="44">
        <v>5</v>
      </c>
    </row>
    <row r="47" spans="1:7" s="1" customFormat="1" ht="22.5" customHeight="1">
      <c r="A47" s="18"/>
      <c r="B47" s="45">
        <v>13</v>
      </c>
      <c r="C47" s="38" t="s">
        <v>1483</v>
      </c>
      <c r="D47" s="132" t="s">
        <v>1484</v>
      </c>
      <c r="E47" s="133"/>
      <c r="F47" s="134"/>
      <c r="G47" s="44">
        <v>3.06</v>
      </c>
    </row>
    <row r="48" spans="1:7" s="1" customFormat="1" ht="51" customHeight="1">
      <c r="A48" s="18"/>
      <c r="B48" s="45">
        <v>14</v>
      </c>
      <c r="C48" s="38" t="s">
        <v>1485</v>
      </c>
      <c r="D48" s="132" t="s">
        <v>1486</v>
      </c>
      <c r="E48" s="133"/>
      <c r="F48" s="134"/>
      <c r="G48" s="44">
        <v>22.1</v>
      </c>
    </row>
    <row r="49" spans="1:7" s="1" customFormat="1" ht="31.5" customHeight="1">
      <c r="A49" s="15" t="s">
        <v>61</v>
      </c>
      <c r="B49" s="15"/>
      <c r="C49" s="15"/>
      <c r="D49" s="15"/>
      <c r="E49" s="15"/>
      <c r="F49" s="15"/>
      <c r="G49" s="15"/>
    </row>
    <row r="50" spans="1:8" s="1" customFormat="1" ht="36" customHeight="1">
      <c r="A50" s="18" t="s">
        <v>62</v>
      </c>
      <c r="B50" s="18" t="s">
        <v>63</v>
      </c>
      <c r="C50" s="18" t="s">
        <v>64</v>
      </c>
      <c r="D50" s="18" t="s">
        <v>65</v>
      </c>
      <c r="E50" s="18" t="s">
        <v>66</v>
      </c>
      <c r="F50" s="18" t="s">
        <v>67</v>
      </c>
      <c r="G50" s="18" t="s">
        <v>68</v>
      </c>
      <c r="H50" s="1" t="s">
        <v>1487</v>
      </c>
    </row>
    <row r="51" spans="1:7" s="1" customFormat="1" ht="34.5" customHeight="1">
      <c r="A51" s="138" t="s">
        <v>69</v>
      </c>
      <c r="B51" s="38" t="s">
        <v>70</v>
      </c>
      <c r="C51" s="38" t="s">
        <v>1488</v>
      </c>
      <c r="D51" s="38" t="s">
        <v>1489</v>
      </c>
      <c r="E51" s="38" t="s">
        <v>136</v>
      </c>
      <c r="F51" s="139">
        <v>2</v>
      </c>
      <c r="G51" s="38" t="s">
        <v>132</v>
      </c>
    </row>
    <row r="52" spans="1:7" s="1" customFormat="1" ht="34.5" customHeight="1">
      <c r="A52" s="140"/>
      <c r="B52" s="38" t="s">
        <v>70</v>
      </c>
      <c r="C52" s="38" t="s">
        <v>1490</v>
      </c>
      <c r="D52" s="38" t="s">
        <v>1491</v>
      </c>
      <c r="E52" s="501" t="s">
        <v>77</v>
      </c>
      <c r="F52" s="139">
        <v>6</v>
      </c>
      <c r="G52" s="38" t="s">
        <v>235</v>
      </c>
    </row>
    <row r="53" spans="1:7" s="1" customFormat="1" ht="34.5" customHeight="1">
      <c r="A53" s="140"/>
      <c r="B53" s="38" t="s">
        <v>70</v>
      </c>
      <c r="C53" s="38" t="s">
        <v>1492</v>
      </c>
      <c r="D53" s="38" t="s">
        <v>1493</v>
      </c>
      <c r="E53" s="38" t="s">
        <v>136</v>
      </c>
      <c r="F53" s="139">
        <v>2</v>
      </c>
      <c r="G53" s="38" t="s">
        <v>78</v>
      </c>
    </row>
    <row r="54" spans="1:7" s="1" customFormat="1" ht="48" customHeight="1">
      <c r="A54" s="140"/>
      <c r="B54" s="38" t="s">
        <v>70</v>
      </c>
      <c r="C54" s="38" t="s">
        <v>1494</v>
      </c>
      <c r="D54" s="38" t="s">
        <v>1495</v>
      </c>
      <c r="E54" s="38" t="s">
        <v>136</v>
      </c>
      <c r="F54" s="38">
        <v>2</v>
      </c>
      <c r="G54" s="139" t="s">
        <v>132</v>
      </c>
    </row>
    <row r="55" spans="1:7" s="1" customFormat="1" ht="34.5" customHeight="1">
      <c r="A55" s="140"/>
      <c r="B55" s="38" t="s">
        <v>133</v>
      </c>
      <c r="C55" s="38" t="s">
        <v>1496</v>
      </c>
      <c r="D55" s="38" t="s">
        <v>1497</v>
      </c>
      <c r="E55" s="501" t="s">
        <v>77</v>
      </c>
      <c r="F55" s="139">
        <v>100</v>
      </c>
      <c r="G55" s="38" t="s">
        <v>272</v>
      </c>
    </row>
    <row r="56" spans="1:7" s="1" customFormat="1" ht="34.5" customHeight="1">
      <c r="A56" s="140"/>
      <c r="B56" s="38" t="s">
        <v>70</v>
      </c>
      <c r="C56" s="38" t="s">
        <v>1498</v>
      </c>
      <c r="D56" s="38" t="s">
        <v>1498</v>
      </c>
      <c r="E56" s="38" t="s">
        <v>136</v>
      </c>
      <c r="F56" s="139">
        <v>2</v>
      </c>
      <c r="G56" s="38" t="s">
        <v>266</v>
      </c>
    </row>
    <row r="57" spans="1:7" s="1" customFormat="1" ht="34.5" customHeight="1">
      <c r="A57" s="140"/>
      <c r="B57" s="38" t="s">
        <v>273</v>
      </c>
      <c r="C57" s="38" t="s">
        <v>1499</v>
      </c>
      <c r="D57" s="38" t="s">
        <v>1500</v>
      </c>
      <c r="E57" s="501" t="s">
        <v>77</v>
      </c>
      <c r="F57" s="139">
        <v>100</v>
      </c>
      <c r="G57" s="38" t="s">
        <v>272</v>
      </c>
    </row>
    <row r="58" spans="1:8" s="1" customFormat="1" ht="34.5" customHeight="1">
      <c r="A58" s="138" t="s">
        <v>83</v>
      </c>
      <c r="B58" s="38" t="s">
        <v>212</v>
      </c>
      <c r="C58" s="38" t="s">
        <v>1501</v>
      </c>
      <c r="D58" s="38" t="s">
        <v>1502</v>
      </c>
      <c r="E58" s="38" t="s">
        <v>136</v>
      </c>
      <c r="F58" s="139">
        <v>4500</v>
      </c>
      <c r="G58" s="38" t="s">
        <v>359</v>
      </c>
      <c r="H58" s="141"/>
    </row>
    <row r="59" spans="1:8" s="1" customFormat="1" ht="34.5" customHeight="1">
      <c r="A59" s="140"/>
      <c r="B59" s="38" t="s">
        <v>212</v>
      </c>
      <c r="C59" s="38" t="s">
        <v>1503</v>
      </c>
      <c r="D59" s="38" t="s">
        <v>1503</v>
      </c>
      <c r="E59" s="38" t="s">
        <v>136</v>
      </c>
      <c r="F59" s="139">
        <v>2</v>
      </c>
      <c r="G59" s="38" t="s">
        <v>266</v>
      </c>
      <c r="H59" s="141"/>
    </row>
    <row r="60" spans="1:7" s="1" customFormat="1" ht="34.5" customHeight="1">
      <c r="A60" s="138" t="s">
        <v>280</v>
      </c>
      <c r="B60" s="38" t="s">
        <v>447</v>
      </c>
      <c r="C60" s="38" t="s">
        <v>1504</v>
      </c>
      <c r="D60" s="38" t="s">
        <v>1504</v>
      </c>
      <c r="E60" s="38" t="s">
        <v>1263</v>
      </c>
      <c r="F60" s="139">
        <v>95</v>
      </c>
      <c r="G60" s="38" t="s">
        <v>272</v>
      </c>
    </row>
    <row r="61" spans="1:7" s="1" customFormat="1" ht="34.5" customHeight="1">
      <c r="A61" s="142"/>
      <c r="B61" s="38" t="s">
        <v>447</v>
      </c>
      <c r="C61" s="38" t="s">
        <v>1505</v>
      </c>
      <c r="D61" s="38" t="s">
        <v>1505</v>
      </c>
      <c r="E61" s="501" t="s">
        <v>77</v>
      </c>
      <c r="F61" s="139">
        <v>100</v>
      </c>
      <c r="G61" s="38" t="s">
        <v>272</v>
      </c>
    </row>
    <row r="62" spans="1:7" s="1" customFormat="1" ht="57" customHeight="1">
      <c r="A62" s="46" t="s">
        <v>88</v>
      </c>
      <c r="B62" s="47"/>
      <c r="C62" s="47"/>
      <c r="D62" s="47"/>
      <c r="E62" s="47"/>
      <c r="F62" s="47"/>
      <c r="G62" s="47"/>
    </row>
  </sheetData>
  <sheetProtection/>
  <mergeCells count="60">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A49:G49"/>
    <mergeCell ref="A62:G62"/>
    <mergeCell ref="A5:A7"/>
    <mergeCell ref="A9:A33"/>
    <mergeCell ref="A34:A48"/>
    <mergeCell ref="A51:A57"/>
    <mergeCell ref="A58:A59"/>
    <mergeCell ref="A60:A6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H34"/>
  <sheetViews>
    <sheetView zoomScaleSheetLayoutView="100" workbookViewId="0" topLeftCell="A20">
      <selection activeCell="H20" sqref="H20"/>
    </sheetView>
  </sheetViews>
  <sheetFormatPr defaultColWidth="9.00390625" defaultRowHeight="14.25"/>
  <cols>
    <col min="1" max="1" width="11.50390625" style="76" customWidth="1"/>
    <col min="2" max="2" width="16.00390625" style="76" customWidth="1"/>
    <col min="3" max="3" width="27.75390625" style="76" customWidth="1"/>
    <col min="4" max="4" width="29.125" style="76" customWidth="1"/>
    <col min="5" max="5" width="15.00390625" style="76" customWidth="1"/>
    <col min="6" max="6" width="21.50390625" style="76" customWidth="1"/>
    <col min="7" max="7" width="16.25390625" style="76" customWidth="1"/>
    <col min="8" max="8" width="51.625" style="76" customWidth="1"/>
    <col min="9" max="16384" width="9.00390625" style="76" customWidth="1"/>
  </cols>
  <sheetData>
    <row r="1" s="76" customFormat="1" ht="15">
      <c r="A1" s="79" t="s">
        <v>31</v>
      </c>
    </row>
    <row r="2" spans="1:7" s="76" customFormat="1" ht="39" customHeight="1">
      <c r="A2" s="80" t="s">
        <v>32</v>
      </c>
      <c r="B2" s="80"/>
      <c r="C2" s="80"/>
      <c r="D2" s="80"/>
      <c r="E2" s="80"/>
      <c r="F2" s="80"/>
      <c r="G2" s="80"/>
    </row>
    <row r="3" spans="1:7" s="2" customFormat="1" ht="34.5" customHeight="1">
      <c r="A3" s="81" t="s">
        <v>33</v>
      </c>
      <c r="B3" s="82" t="s">
        <v>1045</v>
      </c>
      <c r="C3" s="82"/>
      <c r="D3" s="82"/>
      <c r="E3" s="83" t="s">
        <v>220</v>
      </c>
      <c r="F3" s="82" t="s">
        <v>1046</v>
      </c>
      <c r="G3" s="84"/>
    </row>
    <row r="4" spans="1:7" s="2" customFormat="1" ht="39.75" customHeight="1">
      <c r="A4" s="85" t="s">
        <v>37</v>
      </c>
      <c r="B4" s="6" t="s">
        <v>1047</v>
      </c>
      <c r="C4" s="13">
        <v>7</v>
      </c>
      <c r="D4" s="13"/>
      <c r="E4" s="6" t="s">
        <v>39</v>
      </c>
      <c r="F4" s="14">
        <v>0</v>
      </c>
      <c r="G4" s="86"/>
    </row>
    <row r="5" spans="1:7" s="2" customFormat="1" ht="30" customHeight="1">
      <c r="A5" s="85" t="s">
        <v>40</v>
      </c>
      <c r="B5" s="6" t="s">
        <v>41</v>
      </c>
      <c r="C5" s="13" t="s">
        <v>42</v>
      </c>
      <c r="D5" s="13"/>
      <c r="E5" s="6" t="s">
        <v>43</v>
      </c>
      <c r="F5" s="13" t="s">
        <v>42</v>
      </c>
      <c r="G5" s="87"/>
    </row>
    <row r="6" spans="1:7" s="2" customFormat="1" ht="24.75" customHeight="1">
      <c r="A6" s="85"/>
      <c r="B6" s="6" t="s">
        <v>44</v>
      </c>
      <c r="C6" s="13"/>
      <c r="D6" s="13"/>
      <c r="E6" s="6" t="s">
        <v>45</v>
      </c>
      <c r="F6" s="13"/>
      <c r="G6" s="87"/>
    </row>
    <row r="7" spans="1:7" s="2" customFormat="1" ht="24.75" customHeight="1">
      <c r="A7" s="85"/>
      <c r="B7" s="6" t="s">
        <v>46</v>
      </c>
      <c r="C7" s="13">
        <v>43.3</v>
      </c>
      <c r="D7" s="13"/>
      <c r="E7" s="6" t="s">
        <v>47</v>
      </c>
      <c r="F7" s="14">
        <v>0</v>
      </c>
      <c r="G7" s="86"/>
    </row>
    <row r="8" spans="1:7" s="76" customFormat="1" ht="144" customHeight="1">
      <c r="A8" s="88" t="s">
        <v>48</v>
      </c>
      <c r="B8" s="89" t="s">
        <v>1048</v>
      </c>
      <c r="C8" s="89"/>
      <c r="D8" s="89"/>
      <c r="E8" s="89"/>
      <c r="F8" s="89"/>
      <c r="G8" s="90"/>
    </row>
    <row r="9" spans="1:7" s="76" customFormat="1" ht="36.75" customHeight="1">
      <c r="A9" s="91" t="s">
        <v>50</v>
      </c>
      <c r="B9" s="92" t="s">
        <v>51</v>
      </c>
      <c r="C9" s="92" t="s">
        <v>52</v>
      </c>
      <c r="D9" s="92" t="s">
        <v>53</v>
      </c>
      <c r="E9" s="92"/>
      <c r="F9" s="92"/>
      <c r="G9" s="93" t="s">
        <v>54</v>
      </c>
    </row>
    <row r="10" spans="1:7" s="76" customFormat="1" ht="60" customHeight="1">
      <c r="A10" s="91"/>
      <c r="B10" s="32" t="s">
        <v>55</v>
      </c>
      <c r="C10" s="94" t="s">
        <v>1049</v>
      </c>
      <c r="D10" s="95" t="s">
        <v>1050</v>
      </c>
      <c r="E10" s="95"/>
      <c r="F10" s="95"/>
      <c r="G10" s="96">
        <v>13</v>
      </c>
    </row>
    <row r="11" spans="1:7" s="76" customFormat="1" ht="49.5" customHeight="1">
      <c r="A11" s="91"/>
      <c r="B11" s="32" t="s">
        <v>96</v>
      </c>
      <c r="C11" s="94" t="s">
        <v>1051</v>
      </c>
      <c r="D11" s="95" t="s">
        <v>1052</v>
      </c>
      <c r="E11" s="95"/>
      <c r="F11" s="95"/>
      <c r="G11" s="96">
        <v>10</v>
      </c>
    </row>
    <row r="12" spans="1:7" s="76" customFormat="1" ht="49.5" customHeight="1">
      <c r="A12" s="91"/>
      <c r="B12" s="32" t="s">
        <v>99</v>
      </c>
      <c r="C12" s="94" t="s">
        <v>1053</v>
      </c>
      <c r="D12" s="95" t="s">
        <v>1054</v>
      </c>
      <c r="E12" s="95"/>
      <c r="F12" s="95"/>
      <c r="G12" s="96">
        <v>3.3</v>
      </c>
    </row>
    <row r="13" spans="1:7" s="76" customFormat="1" ht="49.5" customHeight="1">
      <c r="A13" s="91"/>
      <c r="B13" s="32" t="s">
        <v>102</v>
      </c>
      <c r="C13" s="94" t="s">
        <v>1055</v>
      </c>
      <c r="D13" s="95" t="s">
        <v>1056</v>
      </c>
      <c r="E13" s="95"/>
      <c r="F13" s="95"/>
      <c r="G13" s="96">
        <v>15</v>
      </c>
    </row>
    <row r="14" spans="1:7" s="77" customFormat="1" ht="63" customHeight="1">
      <c r="A14" s="97"/>
      <c r="B14" s="32" t="s">
        <v>105</v>
      </c>
      <c r="C14" s="94" t="s">
        <v>1057</v>
      </c>
      <c r="D14" s="98" t="s">
        <v>1058</v>
      </c>
      <c r="E14" s="98"/>
      <c r="F14" s="98"/>
      <c r="G14" s="96">
        <v>2</v>
      </c>
    </row>
    <row r="15" spans="1:7" s="76" customFormat="1" ht="33" customHeight="1">
      <c r="A15" s="99" t="s">
        <v>59</v>
      </c>
      <c r="B15" s="92" t="s">
        <v>51</v>
      </c>
      <c r="C15" s="92" t="s">
        <v>52</v>
      </c>
      <c r="D15" s="92" t="s">
        <v>53</v>
      </c>
      <c r="E15" s="92"/>
      <c r="F15" s="92"/>
      <c r="G15" s="93" t="s">
        <v>54</v>
      </c>
    </row>
    <row r="16" spans="1:7" s="76" customFormat="1" ht="30" customHeight="1">
      <c r="A16" s="99"/>
      <c r="B16" s="32" t="s">
        <v>55</v>
      </c>
      <c r="C16" s="94"/>
      <c r="D16" s="94"/>
      <c r="E16" s="94"/>
      <c r="F16" s="94"/>
      <c r="G16" s="100"/>
    </row>
    <row r="17" spans="1:7" s="76" customFormat="1" ht="30" customHeight="1">
      <c r="A17" s="99"/>
      <c r="B17" s="32" t="s">
        <v>60</v>
      </c>
      <c r="C17" s="94"/>
      <c r="D17" s="94"/>
      <c r="E17" s="94"/>
      <c r="F17" s="94"/>
      <c r="G17" s="100"/>
    </row>
    <row r="18" spans="1:7" s="76" customFormat="1" ht="31.5" customHeight="1">
      <c r="A18" s="88" t="s">
        <v>61</v>
      </c>
      <c r="B18" s="101"/>
      <c r="C18" s="101"/>
      <c r="D18" s="101"/>
      <c r="E18" s="101"/>
      <c r="F18" s="101"/>
      <c r="G18" s="102"/>
    </row>
    <row r="19" spans="1:7" s="76" customFormat="1" ht="36" customHeight="1">
      <c r="A19" s="103" t="s">
        <v>62</v>
      </c>
      <c r="B19" s="92" t="s">
        <v>63</v>
      </c>
      <c r="C19" s="92" t="s">
        <v>64</v>
      </c>
      <c r="D19" s="92" t="s">
        <v>65</v>
      </c>
      <c r="E19" s="92" t="s">
        <v>66</v>
      </c>
      <c r="F19" s="92" t="s">
        <v>67</v>
      </c>
      <c r="G19" s="93" t="s">
        <v>68</v>
      </c>
    </row>
    <row r="20" spans="1:8" s="76" customFormat="1" ht="39.75" customHeight="1">
      <c r="A20" s="104" t="s">
        <v>69</v>
      </c>
      <c r="B20" s="31" t="s">
        <v>70</v>
      </c>
      <c r="C20" s="31" t="s">
        <v>1059</v>
      </c>
      <c r="D20" s="31" t="s">
        <v>1060</v>
      </c>
      <c r="E20" s="32" t="s">
        <v>72</v>
      </c>
      <c r="F20" s="32" t="s">
        <v>567</v>
      </c>
      <c r="G20" s="105" t="s">
        <v>359</v>
      </c>
      <c r="H20" s="1" t="s">
        <v>79</v>
      </c>
    </row>
    <row r="21" spans="1:8" s="76" customFormat="1" ht="39.75" customHeight="1">
      <c r="A21" s="104"/>
      <c r="B21" s="31" t="s">
        <v>70</v>
      </c>
      <c r="C21" s="31" t="s">
        <v>1061</v>
      </c>
      <c r="D21" s="31" t="s">
        <v>1062</v>
      </c>
      <c r="E21" s="32" t="s">
        <v>72</v>
      </c>
      <c r="F21" s="33">
        <v>1000</v>
      </c>
      <c r="G21" s="105" t="s">
        <v>269</v>
      </c>
      <c r="H21" s="1" t="s">
        <v>82</v>
      </c>
    </row>
    <row r="22" spans="1:8" s="76" customFormat="1" ht="45" customHeight="1">
      <c r="A22" s="104"/>
      <c r="B22" s="31" t="s">
        <v>70</v>
      </c>
      <c r="C22" s="31" t="s">
        <v>1063</v>
      </c>
      <c r="D22" s="31" t="s">
        <v>1064</v>
      </c>
      <c r="E22" s="32" t="s">
        <v>72</v>
      </c>
      <c r="F22" s="33">
        <v>380</v>
      </c>
      <c r="G22" s="105" t="s">
        <v>1065</v>
      </c>
      <c r="H22" s="1" t="s">
        <v>87</v>
      </c>
    </row>
    <row r="23" spans="1:8" s="76" customFormat="1" ht="46.5" customHeight="1">
      <c r="A23" s="104"/>
      <c r="B23" s="31" t="s">
        <v>70</v>
      </c>
      <c r="C23" s="31" t="s">
        <v>1066</v>
      </c>
      <c r="D23" s="31" t="s">
        <v>1067</v>
      </c>
      <c r="E23" s="32" t="s">
        <v>72</v>
      </c>
      <c r="F23" s="33">
        <v>500</v>
      </c>
      <c r="G23" s="105" t="s">
        <v>269</v>
      </c>
      <c r="H23" s="1" t="s">
        <v>207</v>
      </c>
    </row>
    <row r="24" spans="1:8" s="78" customFormat="1" ht="49.5" customHeight="1">
      <c r="A24" s="104"/>
      <c r="B24" s="31" t="s">
        <v>70</v>
      </c>
      <c r="C24" s="31" t="s">
        <v>1068</v>
      </c>
      <c r="D24" s="31" t="s">
        <v>1069</v>
      </c>
      <c r="E24" s="32" t="s">
        <v>72</v>
      </c>
      <c r="F24" s="33">
        <v>8</v>
      </c>
      <c r="G24" s="105" t="s">
        <v>266</v>
      </c>
      <c r="H24" s="1" t="s">
        <v>89</v>
      </c>
    </row>
    <row r="25" spans="1:7" s="76" customFormat="1" ht="42.75" customHeight="1">
      <c r="A25" s="104"/>
      <c r="B25" s="31" t="s">
        <v>70</v>
      </c>
      <c r="C25" s="31" t="s">
        <v>1070</v>
      </c>
      <c r="D25" s="31" t="s">
        <v>1071</v>
      </c>
      <c r="E25" s="32" t="s">
        <v>72</v>
      </c>
      <c r="F25" s="33">
        <v>50</v>
      </c>
      <c r="G25" s="105" t="s">
        <v>1065</v>
      </c>
    </row>
    <row r="26" spans="1:7" s="76" customFormat="1" ht="27.75" customHeight="1">
      <c r="A26" s="104"/>
      <c r="B26" s="31" t="s">
        <v>273</v>
      </c>
      <c r="C26" s="32"/>
      <c r="D26" s="32"/>
      <c r="E26" s="32"/>
      <c r="F26" s="33"/>
      <c r="G26" s="105"/>
    </row>
    <row r="27" spans="1:7" s="76" customFormat="1" ht="27.75" customHeight="1">
      <c r="A27" s="104"/>
      <c r="B27" s="31" t="s">
        <v>429</v>
      </c>
      <c r="C27" s="32"/>
      <c r="D27" s="32"/>
      <c r="E27" s="32"/>
      <c r="F27" s="33"/>
      <c r="G27" s="105"/>
    </row>
    <row r="28" spans="1:7" s="76" customFormat="1" ht="27.75" customHeight="1">
      <c r="A28" s="104" t="s">
        <v>83</v>
      </c>
      <c r="B28" s="31" t="s">
        <v>84</v>
      </c>
      <c r="C28" s="106"/>
      <c r="D28" s="106"/>
      <c r="E28" s="106"/>
      <c r="F28" s="106"/>
      <c r="G28" s="107"/>
    </row>
    <row r="29" spans="1:7" s="76" customFormat="1" ht="27.75" customHeight="1">
      <c r="A29" s="104"/>
      <c r="B29" s="31" t="s">
        <v>212</v>
      </c>
      <c r="C29" s="32"/>
      <c r="D29" s="32"/>
      <c r="E29" s="32"/>
      <c r="F29" s="33"/>
      <c r="G29" s="105"/>
    </row>
    <row r="30" spans="1:7" s="76" customFormat="1" ht="27.75" customHeight="1">
      <c r="A30" s="104"/>
      <c r="B30" s="31" t="s">
        <v>467</v>
      </c>
      <c r="C30" s="32"/>
      <c r="D30" s="32"/>
      <c r="E30" s="32"/>
      <c r="F30" s="33"/>
      <c r="G30" s="105"/>
    </row>
    <row r="31" spans="1:7" s="76" customFormat="1" ht="27.75" customHeight="1">
      <c r="A31" s="104"/>
      <c r="B31" s="108" t="s">
        <v>216</v>
      </c>
      <c r="C31" s="32"/>
      <c r="D31" s="32"/>
      <c r="E31" s="32"/>
      <c r="F31" s="33"/>
      <c r="G31" s="105"/>
    </row>
    <row r="32" spans="1:7" s="76" customFormat="1" ht="30" customHeight="1">
      <c r="A32" s="109" t="s">
        <v>280</v>
      </c>
      <c r="B32" s="110" t="s">
        <v>447</v>
      </c>
      <c r="C32" s="111"/>
      <c r="D32" s="111"/>
      <c r="E32" s="111"/>
      <c r="F32" s="112"/>
      <c r="G32" s="113"/>
    </row>
    <row r="33" spans="1:7" s="76" customFormat="1" ht="52.5" customHeight="1">
      <c r="A33" s="114" t="s">
        <v>1072</v>
      </c>
      <c r="B33" s="114"/>
      <c r="C33" s="114"/>
      <c r="D33" s="114"/>
      <c r="E33" s="114"/>
      <c r="F33" s="114"/>
      <c r="G33" s="115"/>
    </row>
    <row r="34" spans="3:7" s="76" customFormat="1" ht="15">
      <c r="C34" s="116"/>
      <c r="D34" s="116"/>
      <c r="E34" s="116"/>
      <c r="F34" s="116"/>
      <c r="G34" s="116"/>
    </row>
  </sheetData>
  <sheetProtection/>
  <mergeCells count="28">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A18:G18"/>
    <mergeCell ref="A33:G33"/>
    <mergeCell ref="A5:A7"/>
    <mergeCell ref="A9:A14"/>
    <mergeCell ref="A15:A17"/>
    <mergeCell ref="A20:A27"/>
    <mergeCell ref="A28:A3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H36"/>
  <sheetViews>
    <sheetView zoomScaleSheetLayoutView="100" workbookViewId="0" topLeftCell="A25">
      <selection activeCell="C37" sqref="C37"/>
    </sheetView>
  </sheetViews>
  <sheetFormatPr defaultColWidth="9.00390625" defaultRowHeight="14.25"/>
  <cols>
    <col min="1" max="1" width="9.75390625" style="48" customWidth="1"/>
    <col min="2" max="2" width="12.125" style="48" customWidth="1"/>
    <col min="3" max="3" width="27.75390625" style="48" customWidth="1"/>
    <col min="4" max="4" width="32.00390625" style="48" customWidth="1"/>
    <col min="5" max="5" width="12.75390625" style="48" customWidth="1"/>
    <col min="6" max="6" width="21.875" style="48" customWidth="1"/>
    <col min="7" max="7" width="12.75390625" style="48" customWidth="1"/>
    <col min="8" max="8" width="64.75390625" style="48" customWidth="1"/>
    <col min="9" max="16384" width="9.00390625" style="48" customWidth="1"/>
  </cols>
  <sheetData>
    <row r="1" s="48" customFormat="1" ht="15">
      <c r="A1" s="51" t="s">
        <v>31</v>
      </c>
    </row>
    <row r="2" spans="1:7" s="48" customFormat="1" ht="39" customHeight="1">
      <c r="A2" s="52" t="s">
        <v>32</v>
      </c>
      <c r="B2" s="52"/>
      <c r="C2" s="52"/>
      <c r="D2" s="52"/>
      <c r="E2" s="52"/>
      <c r="F2" s="52"/>
      <c r="G2" s="52"/>
    </row>
    <row r="3" spans="1:7" s="49" customFormat="1" ht="37.5" customHeight="1">
      <c r="A3" s="6" t="s">
        <v>33</v>
      </c>
      <c r="B3" s="53" t="s">
        <v>1506</v>
      </c>
      <c r="C3" s="54"/>
      <c r="D3" s="55"/>
      <c r="E3" s="6" t="s">
        <v>35</v>
      </c>
      <c r="F3" s="53" t="s">
        <v>1507</v>
      </c>
      <c r="G3" s="55"/>
    </row>
    <row r="4" spans="1:7" s="49" customFormat="1" ht="46.5" customHeight="1">
      <c r="A4" s="6" t="s">
        <v>37</v>
      </c>
      <c r="B4" s="6" t="s">
        <v>38</v>
      </c>
      <c r="C4" s="13">
        <f>5+103+96+18+86+138+4+251+38+204</f>
        <v>943</v>
      </c>
      <c r="D4" s="13"/>
      <c r="E4" s="6" t="s">
        <v>39</v>
      </c>
      <c r="F4" s="14">
        <v>11</v>
      </c>
      <c r="G4" s="14"/>
    </row>
    <row r="5" spans="1:7" s="49" customFormat="1" ht="36" customHeight="1">
      <c r="A5" s="6" t="s">
        <v>40</v>
      </c>
      <c r="B5" s="6" t="s">
        <v>41</v>
      </c>
      <c r="C5" s="13" t="s">
        <v>42</v>
      </c>
      <c r="D5" s="13"/>
      <c r="E5" s="6" t="s">
        <v>43</v>
      </c>
      <c r="F5" s="13" t="s">
        <v>42</v>
      </c>
      <c r="G5" s="13"/>
    </row>
    <row r="6" spans="1:7" s="49" customFormat="1" ht="31.5" customHeight="1">
      <c r="A6" s="6"/>
      <c r="B6" s="6" t="s">
        <v>44</v>
      </c>
      <c r="C6" s="13">
        <f>2224+2067.35+420+535+3365.76</f>
        <v>8612.11</v>
      </c>
      <c r="D6" s="13"/>
      <c r="E6" s="6" t="s">
        <v>45</v>
      </c>
      <c r="F6" s="13">
        <f>6305.32+14345.02+1962.96+25+1810.39+17477.01+9583.66+5634.16+25+935+2503+13794.05</f>
        <v>74400.57</v>
      </c>
      <c r="G6" s="13"/>
    </row>
    <row r="7" spans="1:7" s="49" customFormat="1" ht="27.75" customHeight="1">
      <c r="A7" s="6"/>
      <c r="B7" s="6" t="s">
        <v>46</v>
      </c>
      <c r="C7" s="13">
        <f>4081.32+14345.02+1962.96+25+1810.39+15409.66+9583.66+5214.16+25+400+2503+10978.29</f>
        <v>66338.45999999999</v>
      </c>
      <c r="D7" s="13"/>
      <c r="E7" s="6" t="s">
        <v>47</v>
      </c>
      <c r="F7" s="14">
        <v>550</v>
      </c>
      <c r="G7" s="14"/>
    </row>
    <row r="8" spans="1:7" s="50" customFormat="1" ht="90" customHeight="1">
      <c r="A8" s="15" t="s">
        <v>48</v>
      </c>
      <c r="B8" s="16" t="s">
        <v>1508</v>
      </c>
      <c r="C8" s="16"/>
      <c r="D8" s="16"/>
      <c r="E8" s="16"/>
      <c r="F8" s="16"/>
      <c r="G8" s="16"/>
    </row>
    <row r="9" spans="1:7" s="50" customFormat="1" ht="36.75" customHeight="1">
      <c r="A9" s="56" t="s">
        <v>50</v>
      </c>
      <c r="B9" s="18" t="s">
        <v>51</v>
      </c>
      <c r="C9" s="18" t="s">
        <v>52</v>
      </c>
      <c r="D9" s="57" t="s">
        <v>53</v>
      </c>
      <c r="E9" s="58"/>
      <c r="F9" s="59"/>
      <c r="G9" s="18" t="s">
        <v>54</v>
      </c>
    </row>
    <row r="10" spans="1:7" s="50" customFormat="1" ht="106.5" customHeight="1">
      <c r="A10" s="60"/>
      <c r="B10" s="23" t="s">
        <v>55</v>
      </c>
      <c r="C10" s="24" t="s">
        <v>1509</v>
      </c>
      <c r="D10" s="61" t="s">
        <v>1510</v>
      </c>
      <c r="E10" s="62"/>
      <c r="F10" s="63"/>
      <c r="G10" s="64">
        <v>400</v>
      </c>
    </row>
    <row r="11" spans="1:7" s="50" customFormat="1" ht="100.5" customHeight="1">
      <c r="A11" s="60"/>
      <c r="B11" s="23" t="s">
        <v>96</v>
      </c>
      <c r="C11" s="24" t="s">
        <v>1511</v>
      </c>
      <c r="D11" s="65" t="s">
        <v>1512</v>
      </c>
      <c r="E11" s="66"/>
      <c r="F11" s="67"/>
      <c r="G11" s="64">
        <v>23</v>
      </c>
    </row>
    <row r="12" spans="1:7" s="50" customFormat="1" ht="33" customHeight="1">
      <c r="A12" s="6" t="s">
        <v>59</v>
      </c>
      <c r="B12" s="18" t="s">
        <v>51</v>
      </c>
      <c r="C12" s="18" t="s">
        <v>52</v>
      </c>
      <c r="D12" s="57" t="s">
        <v>53</v>
      </c>
      <c r="E12" s="58"/>
      <c r="F12" s="59"/>
      <c r="G12" s="18" t="s">
        <v>54</v>
      </c>
    </row>
    <row r="13" spans="1:7" s="50" customFormat="1" ht="72.75" customHeight="1">
      <c r="A13" s="6"/>
      <c r="B13" s="23" t="s">
        <v>55</v>
      </c>
      <c r="C13" s="24" t="s">
        <v>1513</v>
      </c>
      <c r="D13" s="61" t="s">
        <v>1514</v>
      </c>
      <c r="E13" s="62"/>
      <c r="F13" s="63"/>
      <c r="G13" s="29">
        <f>9583.66-23</f>
        <v>9560.66</v>
      </c>
    </row>
    <row r="14" spans="1:7" s="50" customFormat="1" ht="135" customHeight="1">
      <c r="A14" s="6"/>
      <c r="B14" s="23" t="s">
        <v>96</v>
      </c>
      <c r="C14" s="24" t="s">
        <v>1515</v>
      </c>
      <c r="D14" s="61" t="s">
        <v>1516</v>
      </c>
      <c r="E14" s="62"/>
      <c r="F14" s="63"/>
      <c r="G14" s="29">
        <v>4081.32</v>
      </c>
    </row>
    <row r="15" spans="1:7" s="50" customFormat="1" ht="70.5" customHeight="1">
      <c r="A15" s="6"/>
      <c r="B15" s="23" t="s">
        <v>99</v>
      </c>
      <c r="C15" s="24" t="s">
        <v>1517</v>
      </c>
      <c r="D15" s="61" t="s">
        <v>1518</v>
      </c>
      <c r="E15" s="62"/>
      <c r="F15" s="63"/>
      <c r="G15" s="29">
        <v>10978.29</v>
      </c>
    </row>
    <row r="16" spans="1:7" s="50" customFormat="1" ht="39" customHeight="1">
      <c r="A16" s="6"/>
      <c r="B16" s="23" t="s">
        <v>102</v>
      </c>
      <c r="C16" s="24" t="s">
        <v>1519</v>
      </c>
      <c r="D16" s="61" t="s">
        <v>1520</v>
      </c>
      <c r="E16" s="62"/>
      <c r="F16" s="63"/>
      <c r="G16" s="29">
        <v>15409.66</v>
      </c>
    </row>
    <row r="17" spans="1:7" s="50" customFormat="1" ht="54.75" customHeight="1">
      <c r="A17" s="6"/>
      <c r="B17" s="23" t="s">
        <v>105</v>
      </c>
      <c r="C17" s="24" t="s">
        <v>1521</v>
      </c>
      <c r="D17" s="61" t="s">
        <v>1522</v>
      </c>
      <c r="E17" s="62"/>
      <c r="F17" s="63"/>
      <c r="G17" s="29">
        <v>1810.39</v>
      </c>
    </row>
    <row r="18" spans="1:7" s="50" customFormat="1" ht="51.75" customHeight="1">
      <c r="A18" s="6"/>
      <c r="B18" s="23" t="s">
        <v>108</v>
      </c>
      <c r="C18" s="24" t="s">
        <v>1523</v>
      </c>
      <c r="D18" s="61" t="s">
        <v>1524</v>
      </c>
      <c r="E18" s="62"/>
      <c r="F18" s="63"/>
      <c r="G18" s="29">
        <v>400</v>
      </c>
    </row>
    <row r="19" spans="1:7" s="50" customFormat="1" ht="138" customHeight="1">
      <c r="A19" s="6"/>
      <c r="B19" s="23" t="s">
        <v>111</v>
      </c>
      <c r="C19" s="24" t="s">
        <v>1525</v>
      </c>
      <c r="D19" s="61" t="s">
        <v>1526</v>
      </c>
      <c r="E19" s="62"/>
      <c r="F19" s="63"/>
      <c r="G19" s="29">
        <f>14345.02-400</f>
        <v>13945.02</v>
      </c>
    </row>
    <row r="20" spans="1:7" s="50" customFormat="1" ht="33" customHeight="1">
      <c r="A20" s="6"/>
      <c r="B20" s="23" t="s">
        <v>114</v>
      </c>
      <c r="C20" s="24" t="s">
        <v>1527</v>
      </c>
      <c r="D20" s="61" t="s">
        <v>1528</v>
      </c>
      <c r="E20" s="62"/>
      <c r="F20" s="63"/>
      <c r="G20" s="29">
        <v>25</v>
      </c>
    </row>
    <row r="21" spans="1:7" s="50" customFormat="1" ht="33" customHeight="1">
      <c r="A21" s="6"/>
      <c r="B21" s="23" t="s">
        <v>117</v>
      </c>
      <c r="C21" s="24" t="s">
        <v>1529</v>
      </c>
      <c r="D21" s="61" t="s">
        <v>1530</v>
      </c>
      <c r="E21" s="62"/>
      <c r="F21" s="63"/>
      <c r="G21" s="29">
        <v>2503</v>
      </c>
    </row>
    <row r="22" spans="1:7" s="50" customFormat="1" ht="72.75" customHeight="1">
      <c r="A22" s="6"/>
      <c r="B22" s="23" t="s">
        <v>120</v>
      </c>
      <c r="C22" s="24" t="s">
        <v>1531</v>
      </c>
      <c r="D22" s="61" t="s">
        <v>1532</v>
      </c>
      <c r="E22" s="62"/>
      <c r="F22" s="63"/>
      <c r="G22" s="29">
        <v>25</v>
      </c>
    </row>
    <row r="23" spans="1:7" s="50" customFormat="1" ht="126" customHeight="1">
      <c r="A23" s="6"/>
      <c r="B23" s="23" t="s">
        <v>169</v>
      </c>
      <c r="C23" s="24" t="s">
        <v>1533</v>
      </c>
      <c r="D23" s="61" t="s">
        <v>1534</v>
      </c>
      <c r="E23" s="62"/>
      <c r="F23" s="63"/>
      <c r="G23" s="29">
        <v>5214.16</v>
      </c>
    </row>
    <row r="24" spans="1:7" s="50" customFormat="1" ht="66" customHeight="1">
      <c r="A24" s="6"/>
      <c r="B24" s="23" t="s">
        <v>172</v>
      </c>
      <c r="C24" s="24" t="s">
        <v>1535</v>
      </c>
      <c r="D24" s="61" t="s">
        <v>1536</v>
      </c>
      <c r="E24" s="62"/>
      <c r="F24" s="63"/>
      <c r="G24" s="29">
        <v>1962.96</v>
      </c>
    </row>
    <row r="25" spans="1:7" s="50" customFormat="1" ht="31.5" customHeight="1">
      <c r="A25" s="15" t="s">
        <v>61</v>
      </c>
      <c r="B25" s="15"/>
      <c r="C25" s="15"/>
      <c r="D25" s="15"/>
      <c r="E25" s="15"/>
      <c r="F25" s="15"/>
      <c r="G25" s="15"/>
    </row>
    <row r="26" spans="1:7" s="50" customFormat="1" ht="36" customHeight="1">
      <c r="A26" s="18" t="s">
        <v>62</v>
      </c>
      <c r="B26" s="18" t="s">
        <v>63</v>
      </c>
      <c r="C26" s="18" t="s">
        <v>64</v>
      </c>
      <c r="D26" s="18" t="s">
        <v>65</v>
      </c>
      <c r="E26" s="18" t="s">
        <v>66</v>
      </c>
      <c r="F26" s="18" t="s">
        <v>67</v>
      </c>
      <c r="G26" s="18" t="s">
        <v>68</v>
      </c>
    </row>
    <row r="27" spans="1:8" s="50" customFormat="1" ht="34.5" customHeight="1">
      <c r="A27" s="23" t="s">
        <v>69</v>
      </c>
      <c r="B27" s="68" t="s">
        <v>70</v>
      </c>
      <c r="C27" s="23" t="s">
        <v>1537</v>
      </c>
      <c r="D27" s="23" t="s">
        <v>1538</v>
      </c>
      <c r="E27" s="69" t="s">
        <v>196</v>
      </c>
      <c r="F27" s="45">
        <v>4</v>
      </c>
      <c r="G27" s="23" t="s">
        <v>359</v>
      </c>
      <c r="H27" s="50" t="s">
        <v>1539</v>
      </c>
    </row>
    <row r="28" spans="1:8" s="50" customFormat="1" ht="34.5" customHeight="1">
      <c r="A28" s="23"/>
      <c r="B28" s="70"/>
      <c r="C28" s="23" t="s">
        <v>1540</v>
      </c>
      <c r="D28" s="23" t="s">
        <v>1540</v>
      </c>
      <c r="E28" s="69" t="s">
        <v>196</v>
      </c>
      <c r="F28" s="45">
        <v>14218</v>
      </c>
      <c r="G28" s="23" t="s">
        <v>359</v>
      </c>
      <c r="H28" s="1" t="s">
        <v>87</v>
      </c>
    </row>
    <row r="29" spans="1:8" s="50" customFormat="1" ht="34.5" customHeight="1">
      <c r="A29" s="23"/>
      <c r="B29" s="71"/>
      <c r="C29" s="23" t="s">
        <v>1541</v>
      </c>
      <c r="D29" s="23" t="s">
        <v>1542</v>
      </c>
      <c r="E29" s="23" t="s">
        <v>77</v>
      </c>
      <c r="F29" s="45">
        <v>100</v>
      </c>
      <c r="G29" s="23" t="s">
        <v>272</v>
      </c>
      <c r="H29" s="50" t="s">
        <v>1543</v>
      </c>
    </row>
    <row r="30" spans="1:8" s="50" customFormat="1" ht="34.5" customHeight="1">
      <c r="A30" s="23"/>
      <c r="B30" s="23" t="s">
        <v>133</v>
      </c>
      <c r="C30" s="23" t="s">
        <v>1544</v>
      </c>
      <c r="D30" s="23" t="s">
        <v>1545</v>
      </c>
      <c r="E30" s="23" t="s">
        <v>77</v>
      </c>
      <c r="F30" s="45">
        <v>100</v>
      </c>
      <c r="G30" s="23" t="s">
        <v>272</v>
      </c>
      <c r="H30" s="72" t="s">
        <v>1546</v>
      </c>
    </row>
    <row r="31" spans="1:7" s="50" customFormat="1" ht="34.5" customHeight="1">
      <c r="A31" s="23"/>
      <c r="B31" s="23" t="s">
        <v>273</v>
      </c>
      <c r="C31" s="23" t="s">
        <v>1547</v>
      </c>
      <c r="D31" s="23" t="s">
        <v>1548</v>
      </c>
      <c r="E31" s="69" t="s">
        <v>276</v>
      </c>
      <c r="F31" s="73">
        <v>45657</v>
      </c>
      <c r="G31" s="23" t="s">
        <v>603</v>
      </c>
    </row>
    <row r="32" spans="1:7" s="50" customFormat="1" ht="34.5" customHeight="1">
      <c r="A32" s="23"/>
      <c r="B32" s="23" t="s">
        <v>429</v>
      </c>
      <c r="C32" s="23" t="s">
        <v>1549</v>
      </c>
      <c r="D32" s="23" t="s">
        <v>1550</v>
      </c>
      <c r="E32" s="69" t="s">
        <v>276</v>
      </c>
      <c r="F32" s="45">
        <v>400</v>
      </c>
      <c r="G32" s="23" t="s">
        <v>585</v>
      </c>
    </row>
    <row r="33" spans="1:7" s="50" customFormat="1" ht="34.5" customHeight="1">
      <c r="A33" s="70" t="s">
        <v>83</v>
      </c>
      <c r="B33" s="23" t="s">
        <v>212</v>
      </c>
      <c r="C33" s="23" t="s">
        <v>1551</v>
      </c>
      <c r="D33" s="23" t="s">
        <v>1552</v>
      </c>
      <c r="E33" s="23" t="s">
        <v>77</v>
      </c>
      <c r="F33" s="45">
        <v>100</v>
      </c>
      <c r="G33" s="23" t="s">
        <v>272</v>
      </c>
    </row>
    <row r="34" spans="1:7" s="50" customFormat="1" ht="34.5" customHeight="1">
      <c r="A34" s="70"/>
      <c r="B34" s="23" t="s">
        <v>216</v>
      </c>
      <c r="C34" s="23" t="s">
        <v>1553</v>
      </c>
      <c r="D34" s="23" t="s">
        <v>1554</v>
      </c>
      <c r="E34" s="23" t="s">
        <v>603</v>
      </c>
      <c r="F34" s="45" t="s">
        <v>1555</v>
      </c>
      <c r="G34" s="23" t="s">
        <v>603</v>
      </c>
    </row>
    <row r="35" spans="1:7" s="50" customFormat="1" ht="34.5" customHeight="1">
      <c r="A35" s="23" t="s">
        <v>280</v>
      </c>
      <c r="B35" s="23" t="s">
        <v>447</v>
      </c>
      <c r="C35" s="23" t="s">
        <v>281</v>
      </c>
      <c r="D35" s="23" t="s">
        <v>1556</v>
      </c>
      <c r="E35" s="69" t="s">
        <v>196</v>
      </c>
      <c r="F35" s="45">
        <v>80</v>
      </c>
      <c r="G35" s="23" t="s">
        <v>272</v>
      </c>
    </row>
    <row r="36" spans="1:7" s="48" customFormat="1" ht="45.75" customHeight="1">
      <c r="A36" s="74" t="s">
        <v>88</v>
      </c>
      <c r="B36" s="75"/>
      <c r="C36" s="75"/>
      <c r="D36" s="75"/>
      <c r="E36" s="75"/>
      <c r="F36" s="75"/>
      <c r="G36" s="75"/>
    </row>
  </sheetData>
  <sheetProtection/>
  <mergeCells count="36">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25:G25"/>
    <mergeCell ref="A36:G36"/>
    <mergeCell ref="A5:A7"/>
    <mergeCell ref="A9:A11"/>
    <mergeCell ref="A12:A24"/>
    <mergeCell ref="A27:A32"/>
    <mergeCell ref="A33:A34"/>
    <mergeCell ref="B27:B2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0"/>
  <sheetViews>
    <sheetView zoomScaleSheetLayoutView="100" workbookViewId="0" topLeftCell="A19">
      <selection activeCell="C29" sqref="C29"/>
    </sheetView>
  </sheetViews>
  <sheetFormatPr defaultColWidth="9.00390625" defaultRowHeight="14.25"/>
  <cols>
    <col min="1" max="1" width="9.75390625" style="1" customWidth="1"/>
    <col min="2" max="2" width="12.125" style="1" customWidth="1"/>
    <col min="3" max="3" width="27.75390625" style="1" customWidth="1"/>
    <col min="4" max="4" width="14.125" style="1" customWidth="1"/>
    <col min="5" max="5" width="12.75390625" style="1" customWidth="1"/>
    <col min="6" max="6" width="15.625" style="1" customWidth="1"/>
    <col min="7" max="7" width="12.75390625" style="1" customWidth="1"/>
    <col min="8" max="8" width="81.625" style="1" customWidth="1"/>
    <col min="9" max="16384" width="9.00390625" style="1" customWidth="1"/>
  </cols>
  <sheetData>
    <row r="1" s="1" customFormat="1" ht="15">
      <c r="A1" s="4" t="s">
        <v>31</v>
      </c>
    </row>
    <row r="2" spans="1:7" s="1" customFormat="1" ht="39" customHeight="1">
      <c r="A2" s="5" t="s">
        <v>32</v>
      </c>
      <c r="B2" s="5"/>
      <c r="C2" s="5"/>
      <c r="D2" s="5"/>
      <c r="E2" s="5"/>
      <c r="F2" s="5"/>
      <c r="G2" s="5"/>
    </row>
    <row r="3" spans="1:7" s="2" customFormat="1" ht="37.5" customHeight="1">
      <c r="A3" s="6" t="s">
        <v>33</v>
      </c>
      <c r="B3" s="7" t="s">
        <v>90</v>
      </c>
      <c r="C3" s="8"/>
      <c r="D3" s="9"/>
      <c r="E3" s="6" t="s">
        <v>35</v>
      </c>
      <c r="F3" s="10" t="s">
        <v>6</v>
      </c>
      <c r="G3" s="11"/>
    </row>
    <row r="4" spans="1:7" s="2" customFormat="1" ht="46.5" customHeight="1">
      <c r="A4" s="6" t="s">
        <v>37</v>
      </c>
      <c r="B4" s="6" t="s">
        <v>38</v>
      </c>
      <c r="C4" s="13">
        <v>39</v>
      </c>
      <c r="D4" s="13"/>
      <c r="E4" s="6" t="s">
        <v>39</v>
      </c>
      <c r="F4" s="14">
        <v>0</v>
      </c>
      <c r="G4" s="14"/>
    </row>
    <row r="5" spans="1:7" s="2" customFormat="1" ht="36" customHeight="1">
      <c r="A5" s="6" t="s">
        <v>40</v>
      </c>
      <c r="B5" s="6" t="s">
        <v>41</v>
      </c>
      <c r="C5" s="13" t="s">
        <v>42</v>
      </c>
      <c r="D5" s="13"/>
      <c r="E5" s="6" t="s">
        <v>43</v>
      </c>
      <c r="F5" s="13" t="s">
        <v>42</v>
      </c>
      <c r="G5" s="13"/>
    </row>
    <row r="6" spans="1:7" s="2" customFormat="1" ht="31.5" customHeight="1">
      <c r="A6" s="6"/>
      <c r="B6" s="6" t="s">
        <v>44</v>
      </c>
      <c r="C6" s="13"/>
      <c r="D6" s="13"/>
      <c r="E6" s="6" t="s">
        <v>45</v>
      </c>
      <c r="F6" s="13"/>
      <c r="G6" s="13"/>
    </row>
    <row r="7" spans="1:7" s="2" customFormat="1" ht="27.75" customHeight="1">
      <c r="A7" s="6"/>
      <c r="B7" s="6" t="s">
        <v>46</v>
      </c>
      <c r="C7" s="13">
        <v>1010.27</v>
      </c>
      <c r="D7" s="13"/>
      <c r="E7" s="6" t="s">
        <v>47</v>
      </c>
      <c r="F7" s="14">
        <v>0</v>
      </c>
      <c r="G7" s="14"/>
    </row>
    <row r="8" spans="1:7" s="1" customFormat="1" ht="73.5" customHeight="1">
      <c r="A8" s="15" t="s">
        <v>48</v>
      </c>
      <c r="B8" s="89" t="s">
        <v>91</v>
      </c>
      <c r="C8" s="89"/>
      <c r="D8" s="89"/>
      <c r="E8" s="89"/>
      <c r="F8" s="89"/>
      <c r="G8" s="89"/>
    </row>
    <row r="9" spans="1:7" s="1" customFormat="1" ht="36.75" customHeight="1">
      <c r="A9" s="17" t="s">
        <v>50</v>
      </c>
      <c r="B9" s="18" t="s">
        <v>51</v>
      </c>
      <c r="C9" s="18" t="s">
        <v>52</v>
      </c>
      <c r="D9" s="19" t="s">
        <v>53</v>
      </c>
      <c r="E9" s="20"/>
      <c r="F9" s="21"/>
      <c r="G9" s="18" t="s">
        <v>54</v>
      </c>
    </row>
    <row r="10" spans="1:7" s="1" customFormat="1" ht="211.5" customHeight="1">
      <c r="A10" s="22"/>
      <c r="B10" s="23" t="s">
        <v>55</v>
      </c>
      <c r="C10" s="259" t="s">
        <v>92</v>
      </c>
      <c r="D10" s="376" t="s">
        <v>93</v>
      </c>
      <c r="E10" s="377"/>
      <c r="F10" s="378"/>
      <c r="G10" s="44">
        <v>37</v>
      </c>
    </row>
    <row r="11" spans="1:7" s="1" customFormat="1" ht="33" customHeight="1">
      <c r="A11" s="220" t="s">
        <v>59</v>
      </c>
      <c r="B11" s="18" t="s">
        <v>51</v>
      </c>
      <c r="C11" s="465" t="s">
        <v>52</v>
      </c>
      <c r="D11" s="19" t="s">
        <v>53</v>
      </c>
      <c r="E11" s="20"/>
      <c r="F11" s="21"/>
      <c r="G11" s="18" t="s">
        <v>54</v>
      </c>
    </row>
    <row r="12" spans="1:7" s="1" customFormat="1" ht="54" customHeight="1">
      <c r="A12" s="221"/>
      <c r="B12" s="23" t="s">
        <v>55</v>
      </c>
      <c r="C12" s="259" t="s">
        <v>94</v>
      </c>
      <c r="D12" s="466" t="s">
        <v>95</v>
      </c>
      <c r="E12" s="467"/>
      <c r="F12" s="468"/>
      <c r="G12" s="44">
        <v>5</v>
      </c>
    </row>
    <row r="13" spans="1:7" s="1" customFormat="1" ht="78" customHeight="1">
      <c r="A13" s="221"/>
      <c r="B13" s="23" t="s">
        <v>96</v>
      </c>
      <c r="C13" s="24" t="s">
        <v>97</v>
      </c>
      <c r="D13" s="466" t="s">
        <v>98</v>
      </c>
      <c r="E13" s="467"/>
      <c r="F13" s="468"/>
      <c r="G13" s="44">
        <v>28</v>
      </c>
    </row>
    <row r="14" spans="1:7" s="1" customFormat="1" ht="36" customHeight="1">
      <c r="A14" s="221"/>
      <c r="B14" s="23" t="s">
        <v>99</v>
      </c>
      <c r="C14" s="259" t="s">
        <v>100</v>
      </c>
      <c r="D14" s="25" t="s">
        <v>101</v>
      </c>
      <c r="E14" s="26"/>
      <c r="F14" s="27"/>
      <c r="G14" s="44">
        <v>5</v>
      </c>
    </row>
    <row r="15" spans="1:7" s="1" customFormat="1" ht="70.5" customHeight="1">
      <c r="A15" s="221"/>
      <c r="B15" s="23" t="s">
        <v>102</v>
      </c>
      <c r="C15" s="404" t="s">
        <v>103</v>
      </c>
      <c r="D15" s="469" t="s">
        <v>104</v>
      </c>
      <c r="E15" s="470"/>
      <c r="F15" s="471"/>
      <c r="G15" s="44">
        <v>30</v>
      </c>
    </row>
    <row r="16" spans="1:7" s="1" customFormat="1" ht="70.5" customHeight="1">
      <c r="A16" s="221"/>
      <c r="B16" s="23" t="s">
        <v>105</v>
      </c>
      <c r="C16" s="404" t="s">
        <v>106</v>
      </c>
      <c r="D16" s="472" t="s">
        <v>107</v>
      </c>
      <c r="E16" s="473"/>
      <c r="F16" s="474"/>
      <c r="G16" s="45">
        <v>220</v>
      </c>
    </row>
    <row r="17" spans="1:7" s="1" customFormat="1" ht="51" customHeight="1">
      <c r="A17" s="221"/>
      <c r="B17" s="23" t="s">
        <v>108</v>
      </c>
      <c r="C17" s="404" t="s">
        <v>109</v>
      </c>
      <c r="D17" s="475" t="s">
        <v>110</v>
      </c>
      <c r="E17" s="476"/>
      <c r="F17" s="477"/>
      <c r="G17" s="45">
        <v>586</v>
      </c>
    </row>
    <row r="18" spans="1:7" s="1" customFormat="1" ht="106.5" customHeight="1">
      <c r="A18" s="221"/>
      <c r="B18" s="23" t="s">
        <v>111</v>
      </c>
      <c r="C18" s="404" t="s">
        <v>112</v>
      </c>
      <c r="D18" s="475" t="s">
        <v>113</v>
      </c>
      <c r="E18" s="476"/>
      <c r="F18" s="477"/>
      <c r="G18" s="45">
        <v>60</v>
      </c>
    </row>
    <row r="19" spans="1:7" s="1" customFormat="1" ht="36" customHeight="1">
      <c r="A19" s="221"/>
      <c r="B19" s="23" t="s">
        <v>114</v>
      </c>
      <c r="C19" s="404" t="s">
        <v>115</v>
      </c>
      <c r="D19" s="472" t="s">
        <v>116</v>
      </c>
      <c r="E19" s="473"/>
      <c r="F19" s="474"/>
      <c r="G19" s="45">
        <v>38.25</v>
      </c>
    </row>
    <row r="20" spans="1:7" s="1" customFormat="1" ht="31.5" customHeight="1">
      <c r="A20" s="221"/>
      <c r="B20" s="23" t="s">
        <v>117</v>
      </c>
      <c r="C20" s="478" t="s">
        <v>118</v>
      </c>
      <c r="D20" s="479" t="s">
        <v>119</v>
      </c>
      <c r="E20" s="480"/>
      <c r="F20" s="481"/>
      <c r="G20" s="45">
        <v>0.3</v>
      </c>
    </row>
    <row r="21" spans="1:7" s="1" customFormat="1" ht="31.5" customHeight="1">
      <c r="A21" s="221"/>
      <c r="B21" s="23" t="s">
        <v>120</v>
      </c>
      <c r="C21" s="478" t="s">
        <v>121</v>
      </c>
      <c r="D21" s="479" t="s">
        <v>119</v>
      </c>
      <c r="E21" s="480"/>
      <c r="F21" s="481"/>
      <c r="G21" s="45">
        <v>0.72</v>
      </c>
    </row>
    <row r="22" spans="1:7" s="1" customFormat="1" ht="31.5" customHeight="1">
      <c r="A22" s="15" t="s">
        <v>61</v>
      </c>
      <c r="B22" s="15"/>
      <c r="C22" s="15"/>
      <c r="D22" s="15"/>
      <c r="E22" s="15"/>
      <c r="F22" s="15"/>
      <c r="G22" s="15"/>
    </row>
    <row r="23" spans="1:7" s="1" customFormat="1" ht="36" customHeight="1">
      <c r="A23" s="18" t="s">
        <v>62</v>
      </c>
      <c r="B23" s="18" t="s">
        <v>63</v>
      </c>
      <c r="C23" s="18" t="s">
        <v>64</v>
      </c>
      <c r="D23" s="18" t="s">
        <v>65</v>
      </c>
      <c r="E23" s="18" t="s">
        <v>66</v>
      </c>
      <c r="F23" s="18" t="s">
        <v>67</v>
      </c>
      <c r="G23" s="18" t="s">
        <v>68</v>
      </c>
    </row>
    <row r="24" spans="1:8" s="1" customFormat="1" ht="46.5">
      <c r="A24" s="30" t="s">
        <v>69</v>
      </c>
      <c r="B24" s="31" t="s">
        <v>70</v>
      </c>
      <c r="C24" s="482" t="s">
        <v>122</v>
      </c>
      <c r="D24" s="483" t="s">
        <v>123</v>
      </c>
      <c r="E24" s="484" t="s">
        <v>77</v>
      </c>
      <c r="F24" s="485">
        <v>2</v>
      </c>
      <c r="G24" s="32" t="s">
        <v>124</v>
      </c>
      <c r="H24" s="486" t="s">
        <v>125</v>
      </c>
    </row>
    <row r="25" spans="1:8" s="1" customFormat="1" ht="46.5">
      <c r="A25" s="35"/>
      <c r="B25" s="31" t="s">
        <v>70</v>
      </c>
      <c r="C25" s="485" t="s">
        <v>126</v>
      </c>
      <c r="D25" s="483" t="s">
        <v>127</v>
      </c>
      <c r="E25" s="484" t="s">
        <v>128</v>
      </c>
      <c r="F25" s="33">
        <v>100</v>
      </c>
      <c r="G25" s="32" t="s">
        <v>129</v>
      </c>
      <c r="H25" s="1" t="s">
        <v>79</v>
      </c>
    </row>
    <row r="26" spans="1:8" s="1" customFormat="1" ht="46.5">
      <c r="A26" s="319"/>
      <c r="B26" s="487" t="s">
        <v>70</v>
      </c>
      <c r="C26" s="488" t="s">
        <v>130</v>
      </c>
      <c r="D26" s="489" t="s">
        <v>131</v>
      </c>
      <c r="E26" s="484" t="s">
        <v>128</v>
      </c>
      <c r="F26" s="490">
        <v>3</v>
      </c>
      <c r="G26" s="491" t="s">
        <v>132</v>
      </c>
      <c r="H26" s="1" t="s">
        <v>82</v>
      </c>
    </row>
    <row r="27" spans="1:8" s="1" customFormat="1" ht="78">
      <c r="A27" s="319"/>
      <c r="B27" s="487" t="s">
        <v>133</v>
      </c>
      <c r="C27" s="488" t="s">
        <v>134</v>
      </c>
      <c r="D27" s="489" t="s">
        <v>135</v>
      </c>
      <c r="E27" s="484" t="s">
        <v>136</v>
      </c>
      <c r="F27" s="490">
        <v>90</v>
      </c>
      <c r="G27" s="492" t="s">
        <v>137</v>
      </c>
      <c r="H27" s="1" t="s">
        <v>87</v>
      </c>
    </row>
    <row r="28" spans="1:8" s="1" customFormat="1" ht="57" customHeight="1">
      <c r="A28" s="138" t="s">
        <v>83</v>
      </c>
      <c r="B28" s="38" t="s">
        <v>84</v>
      </c>
      <c r="C28" s="23" t="s">
        <v>138</v>
      </c>
      <c r="D28" s="23" t="s">
        <v>139</v>
      </c>
      <c r="E28" s="484" t="s">
        <v>136</v>
      </c>
      <c r="F28" s="45">
        <v>6</v>
      </c>
      <c r="G28" s="23" t="s">
        <v>140</v>
      </c>
      <c r="H28" s="1" t="s">
        <v>74</v>
      </c>
    </row>
    <row r="29" spans="1:8" s="1" customFormat="1" ht="57" customHeight="1">
      <c r="A29" s="142"/>
      <c r="B29" s="38" t="s">
        <v>84</v>
      </c>
      <c r="C29" s="23" t="s">
        <v>141</v>
      </c>
      <c r="D29" s="23" t="s">
        <v>142</v>
      </c>
      <c r="E29" s="484" t="s">
        <v>136</v>
      </c>
      <c r="F29" s="45">
        <v>8</v>
      </c>
      <c r="G29" s="23" t="s">
        <v>140</v>
      </c>
      <c r="H29" s="1" t="s">
        <v>89</v>
      </c>
    </row>
    <row r="30" spans="1:7" s="1" customFormat="1" ht="57" customHeight="1">
      <c r="A30" s="46" t="s">
        <v>88</v>
      </c>
      <c r="B30" s="47"/>
      <c r="C30" s="47"/>
      <c r="D30" s="47"/>
      <c r="E30" s="47"/>
      <c r="F30" s="47"/>
      <c r="G30" s="47"/>
    </row>
  </sheetData>
  <sheetProtection/>
  <mergeCells count="32">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A22:G22"/>
    <mergeCell ref="A30:G30"/>
    <mergeCell ref="A5:A7"/>
    <mergeCell ref="A9:A10"/>
    <mergeCell ref="A11:A21"/>
    <mergeCell ref="A24:A27"/>
    <mergeCell ref="A28:A29"/>
  </mergeCells>
  <printOptions/>
  <pageMargins left="0.75" right="0.75" top="1" bottom="1" header="0.5118055555555555" footer="0.5118055555555555"/>
  <pageSetup orientation="portrait" paperSize="9"/>
</worksheet>
</file>

<file path=xl/worksheets/sheet30.xml><?xml version="1.0" encoding="utf-8"?>
<worksheet xmlns="http://schemas.openxmlformats.org/spreadsheetml/2006/main" xmlns:r="http://schemas.openxmlformats.org/officeDocument/2006/relationships">
  <dimension ref="A1:H23"/>
  <sheetViews>
    <sheetView zoomScaleSheetLayoutView="100" workbookViewId="0" topLeftCell="A16">
      <selection activeCell="E22" sqref="E22"/>
    </sheetView>
  </sheetViews>
  <sheetFormatPr defaultColWidth="9.00390625" defaultRowHeight="14.25"/>
  <cols>
    <col min="1" max="1" width="9.75390625" style="1" customWidth="1"/>
    <col min="2" max="2" width="12.125" style="1" customWidth="1"/>
    <col min="3" max="3" width="27.75390625" style="1" customWidth="1"/>
    <col min="4" max="4" width="14.125" style="1" customWidth="1"/>
    <col min="5" max="5" width="12.75390625" style="1" customWidth="1"/>
    <col min="6" max="6" width="15.625" style="1" customWidth="1"/>
    <col min="7" max="7" width="12.75390625" style="1" customWidth="1"/>
    <col min="8" max="8" width="83.00390625" style="1" customWidth="1"/>
    <col min="9" max="16384" width="9.00390625" style="1" customWidth="1"/>
  </cols>
  <sheetData>
    <row r="1" s="1" customFormat="1" ht="15">
      <c r="A1" s="4" t="s">
        <v>31</v>
      </c>
    </row>
    <row r="2" spans="1:7" s="1" customFormat="1" ht="39" customHeight="1">
      <c r="A2" s="5" t="s">
        <v>32</v>
      </c>
      <c r="B2" s="5"/>
      <c r="C2" s="5"/>
      <c r="D2" s="5"/>
      <c r="E2" s="5"/>
      <c r="F2" s="5"/>
      <c r="G2" s="5"/>
    </row>
    <row r="3" spans="1:7" s="2" customFormat="1" ht="37.5" customHeight="1">
      <c r="A3" s="6" t="s">
        <v>33</v>
      </c>
      <c r="B3" s="10" t="s">
        <v>1557</v>
      </c>
      <c r="C3" s="40"/>
      <c r="D3" s="11"/>
      <c r="E3" s="6" t="s">
        <v>35</v>
      </c>
      <c r="F3" s="10"/>
      <c r="G3" s="11"/>
    </row>
    <row r="4" spans="1:7" s="2" customFormat="1" ht="46.5" customHeight="1">
      <c r="A4" s="6" t="s">
        <v>37</v>
      </c>
      <c r="B4" s="6" t="s">
        <v>38</v>
      </c>
      <c r="C4" s="13">
        <v>0</v>
      </c>
      <c r="D4" s="13"/>
      <c r="E4" s="6" t="s">
        <v>39</v>
      </c>
      <c r="F4" s="14">
        <v>0</v>
      </c>
      <c r="G4" s="14"/>
    </row>
    <row r="5" spans="1:7" s="2" customFormat="1" ht="36" customHeight="1">
      <c r="A5" s="6" t="s">
        <v>40</v>
      </c>
      <c r="B5" s="6" t="s">
        <v>41</v>
      </c>
      <c r="C5" s="13" t="s">
        <v>1558</v>
      </c>
      <c r="D5" s="13"/>
      <c r="E5" s="6" t="s">
        <v>43</v>
      </c>
      <c r="F5" s="13" t="s">
        <v>1559</v>
      </c>
      <c r="G5" s="13"/>
    </row>
    <row r="6" spans="1:7" s="2" customFormat="1" ht="31.5" customHeight="1">
      <c r="A6" s="6"/>
      <c r="B6" s="6" t="s">
        <v>44</v>
      </c>
      <c r="C6" s="13">
        <v>0</v>
      </c>
      <c r="D6" s="13"/>
      <c r="E6" s="6" t="s">
        <v>45</v>
      </c>
      <c r="F6" s="13">
        <v>0</v>
      </c>
      <c r="G6" s="13"/>
    </row>
    <row r="7" spans="1:7" s="2" customFormat="1" ht="30" customHeight="1">
      <c r="A7" s="6"/>
      <c r="B7" s="6" t="s">
        <v>46</v>
      </c>
      <c r="C7" s="13">
        <v>953.29</v>
      </c>
      <c r="D7" s="13"/>
      <c r="E7" s="6" t="s">
        <v>47</v>
      </c>
      <c r="F7" s="14">
        <v>0</v>
      </c>
      <c r="G7" s="14"/>
    </row>
    <row r="8" spans="1:7" s="1" customFormat="1" ht="150.75" customHeight="1">
      <c r="A8" s="15" t="s">
        <v>48</v>
      </c>
      <c r="B8" s="16" t="s">
        <v>1560</v>
      </c>
      <c r="C8" s="16"/>
      <c r="D8" s="16"/>
      <c r="E8" s="16"/>
      <c r="F8" s="16"/>
      <c r="G8" s="16"/>
    </row>
    <row r="9" spans="1:7" s="1" customFormat="1" ht="36.75" customHeight="1">
      <c r="A9" s="17" t="s">
        <v>50</v>
      </c>
      <c r="B9" s="18" t="s">
        <v>51</v>
      </c>
      <c r="C9" s="18" t="s">
        <v>52</v>
      </c>
      <c r="D9" s="19" t="s">
        <v>53</v>
      </c>
      <c r="E9" s="20"/>
      <c r="F9" s="21"/>
      <c r="G9" s="18" t="s">
        <v>54</v>
      </c>
    </row>
    <row r="10" spans="1:7" s="1" customFormat="1" ht="105" customHeight="1">
      <c r="A10" s="22"/>
      <c r="B10" s="23" t="s">
        <v>55</v>
      </c>
      <c r="C10" s="24" t="s">
        <v>1561</v>
      </c>
      <c r="D10" s="41" t="s">
        <v>1562</v>
      </c>
      <c r="E10" s="42"/>
      <c r="F10" s="43"/>
      <c r="G10" s="44">
        <v>475.67</v>
      </c>
    </row>
    <row r="11" spans="1:7" s="1" customFormat="1" ht="33" customHeight="1">
      <c r="A11" s="6" t="s">
        <v>59</v>
      </c>
      <c r="B11" s="18" t="s">
        <v>51</v>
      </c>
      <c r="C11" s="18" t="s">
        <v>52</v>
      </c>
      <c r="D11" s="19" t="s">
        <v>53</v>
      </c>
      <c r="E11" s="20"/>
      <c r="F11" s="21"/>
      <c r="G11" s="18" t="s">
        <v>54</v>
      </c>
    </row>
    <row r="12" spans="1:7" s="1" customFormat="1" ht="87" customHeight="1">
      <c r="A12" s="6"/>
      <c r="B12" s="23" t="s">
        <v>55</v>
      </c>
      <c r="C12" s="24" t="s">
        <v>1563</v>
      </c>
      <c r="D12" s="41" t="s">
        <v>1564</v>
      </c>
      <c r="E12" s="42"/>
      <c r="F12" s="43"/>
      <c r="G12" s="44">
        <v>89.65</v>
      </c>
    </row>
    <row r="13" spans="1:7" s="1" customFormat="1" ht="69" customHeight="1">
      <c r="A13" s="6"/>
      <c r="B13" s="23" t="s">
        <v>96</v>
      </c>
      <c r="C13" s="24" t="s">
        <v>1565</v>
      </c>
      <c r="D13" s="41" t="s">
        <v>1566</v>
      </c>
      <c r="E13" s="42"/>
      <c r="F13" s="43"/>
      <c r="G13" s="44">
        <v>252.39</v>
      </c>
    </row>
    <row r="14" spans="1:7" s="1" customFormat="1" ht="69" customHeight="1">
      <c r="A14" s="6"/>
      <c r="B14" s="23" t="s">
        <v>99</v>
      </c>
      <c r="C14" s="24" t="s">
        <v>1567</v>
      </c>
      <c r="D14" s="41" t="s">
        <v>1568</v>
      </c>
      <c r="E14" s="42"/>
      <c r="F14" s="43"/>
      <c r="G14" s="44">
        <v>135.58</v>
      </c>
    </row>
    <row r="15" spans="1:7" s="1" customFormat="1" ht="31.5" customHeight="1">
      <c r="A15" s="15" t="s">
        <v>61</v>
      </c>
      <c r="B15" s="15"/>
      <c r="C15" s="15"/>
      <c r="D15" s="15"/>
      <c r="E15" s="15"/>
      <c r="F15" s="15"/>
      <c r="G15" s="15"/>
    </row>
    <row r="16" spans="1:7" s="1" customFormat="1" ht="36" customHeight="1">
      <c r="A16" s="18" t="s">
        <v>62</v>
      </c>
      <c r="B16" s="18" t="s">
        <v>63</v>
      </c>
      <c r="C16" s="18" t="s">
        <v>64</v>
      </c>
      <c r="D16" s="18" t="s">
        <v>65</v>
      </c>
      <c r="E16" s="18" t="s">
        <v>66</v>
      </c>
      <c r="F16" s="18" t="s">
        <v>67</v>
      </c>
      <c r="G16" s="18" t="s">
        <v>68</v>
      </c>
    </row>
    <row r="17" spans="1:8" s="1" customFormat="1" ht="34.5" customHeight="1">
      <c r="A17" s="38" t="s">
        <v>69</v>
      </c>
      <c r="B17" s="38" t="s">
        <v>70</v>
      </c>
      <c r="C17" s="23" t="s">
        <v>1569</v>
      </c>
      <c r="D17" s="23" t="s">
        <v>1570</v>
      </c>
      <c r="E17" s="23" t="s">
        <v>136</v>
      </c>
      <c r="F17" s="45">
        <v>10</v>
      </c>
      <c r="G17" s="23" t="s">
        <v>235</v>
      </c>
      <c r="H17" s="1" t="s">
        <v>79</v>
      </c>
    </row>
    <row r="18" spans="1:8" s="1" customFormat="1" ht="34.5" customHeight="1">
      <c r="A18" s="38"/>
      <c r="B18" s="38" t="s">
        <v>70</v>
      </c>
      <c r="C18" s="23" t="s">
        <v>1571</v>
      </c>
      <c r="D18" s="23" t="s">
        <v>1571</v>
      </c>
      <c r="E18" s="23" t="s">
        <v>136</v>
      </c>
      <c r="F18" s="45">
        <v>4</v>
      </c>
      <c r="G18" s="23" t="s">
        <v>1572</v>
      </c>
      <c r="H18" s="1" t="s">
        <v>82</v>
      </c>
    </row>
    <row r="19" spans="1:8" s="1" customFormat="1" ht="34.5" customHeight="1">
      <c r="A19" s="38"/>
      <c r="B19" s="38" t="s">
        <v>133</v>
      </c>
      <c r="C19" s="23" t="s">
        <v>1573</v>
      </c>
      <c r="D19" s="23" t="s">
        <v>1574</v>
      </c>
      <c r="E19" s="23" t="s">
        <v>136</v>
      </c>
      <c r="F19" s="45">
        <v>100</v>
      </c>
      <c r="G19" s="23" t="s">
        <v>272</v>
      </c>
      <c r="H19" s="1" t="s">
        <v>87</v>
      </c>
    </row>
    <row r="20" spans="1:7" s="1" customFormat="1" ht="66" customHeight="1">
      <c r="A20" s="38"/>
      <c r="B20" s="38" t="s">
        <v>273</v>
      </c>
      <c r="C20" s="23" t="s">
        <v>1575</v>
      </c>
      <c r="D20" s="23" t="s">
        <v>1575</v>
      </c>
      <c r="E20" s="23" t="s">
        <v>425</v>
      </c>
      <c r="F20" s="45">
        <v>10</v>
      </c>
      <c r="G20" s="23" t="s">
        <v>277</v>
      </c>
    </row>
    <row r="21" spans="1:7" s="1" customFormat="1" ht="34.5" customHeight="1">
      <c r="A21" s="38" t="s">
        <v>83</v>
      </c>
      <c r="B21" s="38" t="s">
        <v>212</v>
      </c>
      <c r="C21" s="23" t="s">
        <v>1576</v>
      </c>
      <c r="D21" s="23" t="s">
        <v>1577</v>
      </c>
      <c r="E21" s="23" t="s">
        <v>136</v>
      </c>
      <c r="F21" s="45">
        <v>2200</v>
      </c>
      <c r="G21" s="23" t="s">
        <v>1578</v>
      </c>
    </row>
    <row r="22" spans="1:7" s="1" customFormat="1" ht="34.5" customHeight="1">
      <c r="A22" s="38" t="s">
        <v>280</v>
      </c>
      <c r="B22" s="38" t="s">
        <v>447</v>
      </c>
      <c r="C22" s="23" t="s">
        <v>1579</v>
      </c>
      <c r="D22" s="23" t="s">
        <v>1579</v>
      </c>
      <c r="E22" s="23" t="s">
        <v>136</v>
      </c>
      <c r="F22" s="45">
        <v>90</v>
      </c>
      <c r="G22" s="23" t="s">
        <v>272</v>
      </c>
    </row>
    <row r="23" spans="1:7" s="1" customFormat="1" ht="57" customHeight="1">
      <c r="A23" s="46" t="s">
        <v>88</v>
      </c>
      <c r="B23" s="47"/>
      <c r="C23" s="47"/>
      <c r="D23" s="47"/>
      <c r="E23" s="47"/>
      <c r="F23" s="47"/>
      <c r="G23" s="47"/>
    </row>
  </sheetData>
  <sheetProtection/>
  <mergeCells count="24">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A15:G15"/>
    <mergeCell ref="A23:G23"/>
    <mergeCell ref="A5:A7"/>
    <mergeCell ref="A9:A10"/>
    <mergeCell ref="A11:A14"/>
    <mergeCell ref="A17:A20"/>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J32"/>
  <sheetViews>
    <sheetView zoomScale="80" zoomScaleNormal="80" zoomScaleSheetLayoutView="100" workbookViewId="0" topLeftCell="A19">
      <selection activeCell="C10" sqref="C10"/>
    </sheetView>
  </sheetViews>
  <sheetFormatPr defaultColWidth="9.00390625" defaultRowHeight="14.25"/>
  <cols>
    <col min="1" max="1" width="9.75390625" style="1" customWidth="1"/>
    <col min="2" max="2" width="12.125" style="1" customWidth="1"/>
    <col min="3" max="3" width="60.50390625" style="1" bestFit="1" customWidth="1"/>
    <col min="4" max="4" width="14.125" style="1" customWidth="1"/>
    <col min="5" max="5" width="12.75390625" style="1" customWidth="1"/>
    <col min="6" max="6" width="8.125" style="1" bestFit="1" customWidth="1"/>
    <col min="7" max="7" width="12.75390625" style="1" customWidth="1"/>
    <col min="8" max="8" width="65.25390625" style="3" customWidth="1"/>
    <col min="9" max="9" width="9.00390625" style="1" customWidth="1"/>
    <col min="10" max="10" width="9.00390625" style="3" customWidth="1"/>
    <col min="11" max="16384" width="9.00390625" style="1" customWidth="1"/>
  </cols>
  <sheetData>
    <row r="1" spans="1:10" s="1" customFormat="1" ht="15">
      <c r="A1" s="4" t="s">
        <v>31</v>
      </c>
      <c r="H1" s="3"/>
      <c r="J1" s="3"/>
    </row>
    <row r="2" spans="1:10" s="1" customFormat="1" ht="39" customHeight="1">
      <c r="A2" s="5" t="s">
        <v>32</v>
      </c>
      <c r="B2" s="5"/>
      <c r="C2" s="5"/>
      <c r="D2" s="5"/>
      <c r="E2" s="5"/>
      <c r="F2" s="5"/>
      <c r="G2" s="5"/>
      <c r="H2" s="3"/>
      <c r="J2" s="3"/>
    </row>
    <row r="3" spans="1:10" s="2" customFormat="1" ht="37.5" customHeight="1">
      <c r="A3" s="6" t="s">
        <v>33</v>
      </c>
      <c r="B3" s="7" t="s">
        <v>1580</v>
      </c>
      <c r="C3" s="8"/>
      <c r="D3" s="9"/>
      <c r="E3" s="6" t="s">
        <v>35</v>
      </c>
      <c r="F3" s="10" t="s">
        <v>10</v>
      </c>
      <c r="G3" s="11"/>
      <c r="H3" s="12"/>
      <c r="J3" s="12"/>
    </row>
    <row r="4" spans="1:10" s="2" customFormat="1" ht="46.5" customHeight="1">
      <c r="A4" s="6" t="s">
        <v>37</v>
      </c>
      <c r="B4" s="6" t="s">
        <v>38</v>
      </c>
      <c r="C4" s="13">
        <v>246</v>
      </c>
      <c r="D4" s="13"/>
      <c r="E4" s="6" t="s">
        <v>39</v>
      </c>
      <c r="F4" s="14"/>
      <c r="G4" s="14"/>
      <c r="H4" s="12"/>
      <c r="J4" s="12"/>
    </row>
    <row r="5" spans="1:10" s="2" customFormat="1" ht="36" customHeight="1">
      <c r="A5" s="6" t="s">
        <v>40</v>
      </c>
      <c r="B5" s="6" t="s">
        <v>41</v>
      </c>
      <c r="C5" s="13" t="s">
        <v>42</v>
      </c>
      <c r="D5" s="13"/>
      <c r="E5" s="6" t="s">
        <v>43</v>
      </c>
      <c r="F5" s="13" t="s">
        <v>42</v>
      </c>
      <c r="G5" s="13"/>
      <c r="H5" s="12"/>
      <c r="J5" s="12"/>
    </row>
    <row r="6" spans="1:10" s="2" customFormat="1" ht="31.5" customHeight="1">
      <c r="A6" s="6"/>
      <c r="B6" s="6" t="s">
        <v>44</v>
      </c>
      <c r="C6" s="13"/>
      <c r="D6" s="13"/>
      <c r="E6" s="6" t="s">
        <v>45</v>
      </c>
      <c r="F6" s="13">
        <v>3306.77</v>
      </c>
      <c r="G6" s="13"/>
      <c r="H6" s="12"/>
      <c r="J6" s="12"/>
    </row>
    <row r="7" spans="1:10" s="2" customFormat="1" ht="24.75" customHeight="1">
      <c r="A7" s="6"/>
      <c r="B7" s="6" t="s">
        <v>46</v>
      </c>
      <c r="C7" s="13">
        <v>8506.77</v>
      </c>
      <c r="D7" s="13"/>
      <c r="E7" s="6" t="s">
        <v>47</v>
      </c>
      <c r="F7" s="14">
        <v>5200</v>
      </c>
      <c r="G7" s="14"/>
      <c r="H7" s="12"/>
      <c r="J7" s="12"/>
    </row>
    <row r="8" spans="1:10" s="1" customFormat="1" ht="150.75" customHeight="1">
      <c r="A8" s="15" t="s">
        <v>48</v>
      </c>
      <c r="B8" s="16" t="s">
        <v>1581</v>
      </c>
      <c r="C8" s="16"/>
      <c r="D8" s="16"/>
      <c r="E8" s="16"/>
      <c r="F8" s="16"/>
      <c r="G8" s="16"/>
      <c r="H8" s="3"/>
      <c r="J8" s="3"/>
    </row>
    <row r="9" spans="1:10" s="1" customFormat="1" ht="36.75" customHeight="1">
      <c r="A9" s="17" t="s">
        <v>50</v>
      </c>
      <c r="B9" s="18" t="s">
        <v>51</v>
      </c>
      <c r="C9" s="18" t="s">
        <v>52</v>
      </c>
      <c r="D9" s="19" t="s">
        <v>53</v>
      </c>
      <c r="E9" s="20"/>
      <c r="F9" s="21"/>
      <c r="G9" s="18" t="s">
        <v>54</v>
      </c>
      <c r="H9" s="3"/>
      <c r="J9" s="3"/>
    </row>
    <row r="10" spans="1:10" s="1" customFormat="1" ht="87.75" customHeight="1">
      <c r="A10" s="22"/>
      <c r="B10" s="23" t="s">
        <v>55</v>
      </c>
      <c r="C10" s="24" t="s">
        <v>1582</v>
      </c>
      <c r="D10" s="25" t="s">
        <v>1583</v>
      </c>
      <c r="E10" s="26"/>
      <c r="F10" s="27"/>
      <c r="G10" s="28">
        <v>5200</v>
      </c>
      <c r="H10" s="3"/>
      <c r="J10" s="3"/>
    </row>
    <row r="11" spans="1:10" s="1" customFormat="1" ht="171" customHeight="1">
      <c r="A11" s="22"/>
      <c r="B11" s="23" t="s">
        <v>96</v>
      </c>
      <c r="C11" s="24" t="s">
        <v>1584</v>
      </c>
      <c r="D11" s="25" t="s">
        <v>1585</v>
      </c>
      <c r="E11" s="26"/>
      <c r="F11" s="27"/>
      <c r="G11" s="28">
        <v>50</v>
      </c>
      <c r="H11" s="3"/>
      <c r="J11" s="3"/>
    </row>
    <row r="12" spans="1:10" s="1" customFormat="1" ht="108" customHeight="1">
      <c r="A12" s="22"/>
      <c r="B12" s="23" t="s">
        <v>99</v>
      </c>
      <c r="C12" s="24" t="s">
        <v>1586</v>
      </c>
      <c r="D12" s="25" t="s">
        <v>1587</v>
      </c>
      <c r="E12" s="26"/>
      <c r="F12" s="27"/>
      <c r="G12" s="28">
        <v>150</v>
      </c>
      <c r="H12" s="3"/>
      <c r="J12" s="3"/>
    </row>
    <row r="13" spans="1:10" s="1" customFormat="1" ht="190.5" customHeight="1">
      <c r="A13" s="22"/>
      <c r="B13" s="23" t="s">
        <v>102</v>
      </c>
      <c r="C13" s="24" t="s">
        <v>1588</v>
      </c>
      <c r="D13" s="25" t="s">
        <v>1589</v>
      </c>
      <c r="E13" s="26"/>
      <c r="F13" s="27"/>
      <c r="G13" s="28">
        <v>500</v>
      </c>
      <c r="H13" s="3"/>
      <c r="J13" s="3"/>
    </row>
    <row r="14" spans="1:10" s="1" customFormat="1" ht="114" customHeight="1">
      <c r="A14" s="22"/>
      <c r="B14" s="23"/>
      <c r="C14" s="24" t="s">
        <v>1590</v>
      </c>
      <c r="D14" s="25" t="s">
        <v>1591</v>
      </c>
      <c r="E14" s="26"/>
      <c r="F14" s="27"/>
      <c r="G14" s="29">
        <v>328.97</v>
      </c>
      <c r="H14" s="3"/>
      <c r="J14" s="3"/>
    </row>
    <row r="15" spans="1:10" s="1" customFormat="1" ht="60.75" customHeight="1">
      <c r="A15" s="22"/>
      <c r="B15" s="23"/>
      <c r="C15" s="24" t="s">
        <v>1592</v>
      </c>
      <c r="D15" s="25" t="s">
        <v>1593</v>
      </c>
      <c r="E15" s="26"/>
      <c r="F15" s="27"/>
      <c r="G15" s="28">
        <v>304.2</v>
      </c>
      <c r="H15" s="3"/>
      <c r="J15" s="3"/>
    </row>
    <row r="16" spans="1:10" s="1" customFormat="1" ht="190.5" customHeight="1">
      <c r="A16" s="22"/>
      <c r="B16" s="23" t="s">
        <v>105</v>
      </c>
      <c r="C16" s="24" t="s">
        <v>1594</v>
      </c>
      <c r="D16" s="25" t="s">
        <v>1595</v>
      </c>
      <c r="E16" s="26"/>
      <c r="F16" s="27"/>
      <c r="G16" s="28">
        <v>1431.78</v>
      </c>
      <c r="H16" s="3"/>
      <c r="J16" s="3"/>
    </row>
    <row r="17" spans="1:10" s="1" customFormat="1" ht="190.5" customHeight="1">
      <c r="A17" s="22"/>
      <c r="B17" s="23" t="s">
        <v>108</v>
      </c>
      <c r="C17" s="24" t="s">
        <v>1594</v>
      </c>
      <c r="D17" s="25" t="s">
        <v>1596</v>
      </c>
      <c r="E17" s="26"/>
      <c r="F17" s="27"/>
      <c r="G17" s="28">
        <v>519.8</v>
      </c>
      <c r="H17" s="3"/>
      <c r="J17" s="3"/>
    </row>
    <row r="18" spans="1:10" s="1" customFormat="1" ht="33" customHeight="1">
      <c r="A18" s="6" t="s">
        <v>59</v>
      </c>
      <c r="B18" s="18" t="s">
        <v>51</v>
      </c>
      <c r="C18" s="18" t="s">
        <v>52</v>
      </c>
      <c r="D18" s="19" t="s">
        <v>53</v>
      </c>
      <c r="E18" s="20"/>
      <c r="F18" s="21"/>
      <c r="G18" s="18" t="s">
        <v>54</v>
      </c>
      <c r="H18" s="3"/>
      <c r="J18" s="3"/>
    </row>
    <row r="19" spans="1:10" s="1" customFormat="1" ht="57.75" customHeight="1">
      <c r="A19" s="6"/>
      <c r="B19" s="23" t="s">
        <v>55</v>
      </c>
      <c r="C19" s="24" t="s">
        <v>1597</v>
      </c>
      <c r="D19" s="25" t="s">
        <v>1598</v>
      </c>
      <c r="E19" s="26"/>
      <c r="F19" s="27"/>
      <c r="G19" s="28">
        <v>7.02</v>
      </c>
      <c r="H19" s="3"/>
      <c r="J19" s="3"/>
    </row>
    <row r="20" spans="1:10" s="1" customFormat="1" ht="75.75" customHeight="1">
      <c r="A20" s="6"/>
      <c r="B20" s="23" t="s">
        <v>96</v>
      </c>
      <c r="C20" s="24" t="s">
        <v>1599</v>
      </c>
      <c r="D20" s="25" t="s">
        <v>1600</v>
      </c>
      <c r="E20" s="26"/>
      <c r="F20" s="27"/>
      <c r="G20" s="28">
        <v>15</v>
      </c>
      <c r="H20" s="3"/>
      <c r="J20" s="3"/>
    </row>
    <row r="21" spans="1:10" s="1" customFormat="1" ht="31.5" customHeight="1">
      <c r="A21" s="15" t="s">
        <v>61</v>
      </c>
      <c r="B21" s="15"/>
      <c r="C21" s="15"/>
      <c r="D21" s="15"/>
      <c r="E21" s="15"/>
      <c r="F21" s="15"/>
      <c r="G21" s="15"/>
      <c r="H21" s="3"/>
      <c r="J21" s="3"/>
    </row>
    <row r="22" spans="1:10" s="1" customFormat="1" ht="36" customHeight="1">
      <c r="A22" s="18" t="s">
        <v>62</v>
      </c>
      <c r="B22" s="18" t="s">
        <v>63</v>
      </c>
      <c r="C22" s="18" t="s">
        <v>64</v>
      </c>
      <c r="D22" s="18" t="s">
        <v>65</v>
      </c>
      <c r="E22" s="18" t="s">
        <v>66</v>
      </c>
      <c r="F22" s="18" t="s">
        <v>67</v>
      </c>
      <c r="G22" s="18" t="s">
        <v>68</v>
      </c>
      <c r="H22" s="3"/>
      <c r="J22" s="3"/>
    </row>
    <row r="23" spans="1:10" s="1" customFormat="1" ht="134.25" customHeight="1">
      <c r="A23" s="30" t="s">
        <v>69</v>
      </c>
      <c r="B23" s="31" t="s">
        <v>133</v>
      </c>
      <c r="C23" s="32" t="s">
        <v>581</v>
      </c>
      <c r="D23" s="32" t="s">
        <v>1601</v>
      </c>
      <c r="E23" s="32" t="s">
        <v>77</v>
      </c>
      <c r="F23" s="33">
        <v>100</v>
      </c>
      <c r="G23" s="34" t="s">
        <v>272</v>
      </c>
      <c r="H23" s="1" t="s">
        <v>79</v>
      </c>
      <c r="J23" s="3"/>
    </row>
    <row r="24" spans="1:10" s="1" customFormat="1" ht="134.25" customHeight="1">
      <c r="A24" s="35"/>
      <c r="B24" s="31" t="s">
        <v>133</v>
      </c>
      <c r="C24" s="32" t="s">
        <v>1602</v>
      </c>
      <c r="D24" s="32" t="s">
        <v>1603</v>
      </c>
      <c r="E24" s="32" t="s">
        <v>77</v>
      </c>
      <c r="F24" s="33">
        <v>2</v>
      </c>
      <c r="G24" s="34" t="s">
        <v>499</v>
      </c>
      <c r="H24" s="3" t="s">
        <v>1604</v>
      </c>
      <c r="J24" s="3"/>
    </row>
    <row r="25" spans="1:10" s="1" customFormat="1" ht="115.5" customHeight="1">
      <c r="A25" s="35"/>
      <c r="B25" s="31" t="s">
        <v>70</v>
      </c>
      <c r="C25" s="32" t="s">
        <v>1605</v>
      </c>
      <c r="D25" s="32" t="s">
        <v>1606</v>
      </c>
      <c r="E25" s="32" t="s">
        <v>77</v>
      </c>
      <c r="F25" s="33">
        <v>50</v>
      </c>
      <c r="G25" s="34" t="s">
        <v>272</v>
      </c>
      <c r="H25" s="3"/>
      <c r="J25" s="3"/>
    </row>
    <row r="26" spans="1:10" s="1" customFormat="1" ht="135.75" customHeight="1">
      <c r="A26" s="35"/>
      <c r="B26" s="31" t="s">
        <v>70</v>
      </c>
      <c r="C26" s="32" t="s">
        <v>1607</v>
      </c>
      <c r="D26" s="32" t="s">
        <v>1608</v>
      </c>
      <c r="E26" s="32" t="s">
        <v>72</v>
      </c>
      <c r="F26" s="33">
        <v>90</v>
      </c>
      <c r="G26" s="36" t="s">
        <v>272</v>
      </c>
      <c r="H26" s="3"/>
      <c r="J26" s="3"/>
    </row>
    <row r="27" spans="1:10" s="1" customFormat="1" ht="89.25" customHeight="1">
      <c r="A27" s="35"/>
      <c r="B27" s="31" t="s">
        <v>133</v>
      </c>
      <c r="C27" s="32" t="s">
        <v>1609</v>
      </c>
      <c r="D27" s="32" t="s">
        <v>1610</v>
      </c>
      <c r="E27" s="32" t="s">
        <v>77</v>
      </c>
      <c r="F27" s="33">
        <v>100</v>
      </c>
      <c r="G27" s="36" t="s">
        <v>272</v>
      </c>
      <c r="H27" s="3"/>
      <c r="J27" s="3"/>
    </row>
    <row r="28" spans="1:10" s="1" customFormat="1" ht="41.25" customHeight="1">
      <c r="A28" s="37"/>
      <c r="B28" s="31" t="s">
        <v>429</v>
      </c>
      <c r="C28" s="32" t="s">
        <v>1611</v>
      </c>
      <c r="D28" s="32" t="s">
        <v>1612</v>
      </c>
      <c r="E28" s="32" t="s">
        <v>704</v>
      </c>
      <c r="F28" s="33">
        <v>5200</v>
      </c>
      <c r="G28" s="34" t="s">
        <v>585</v>
      </c>
      <c r="H28" s="3"/>
      <c r="J28" s="3"/>
    </row>
    <row r="29" spans="1:10" s="1" customFormat="1" ht="45" customHeight="1">
      <c r="A29" s="30" t="s">
        <v>83</v>
      </c>
      <c r="B29" s="31" t="s">
        <v>212</v>
      </c>
      <c r="C29" s="32" t="s">
        <v>1613</v>
      </c>
      <c r="D29" s="32" t="s">
        <v>1614</v>
      </c>
      <c r="E29" s="32" t="s">
        <v>1615</v>
      </c>
      <c r="F29" s="33" t="s">
        <v>1615</v>
      </c>
      <c r="G29" s="34" t="s">
        <v>272</v>
      </c>
      <c r="H29" s="3"/>
      <c r="J29" s="3"/>
    </row>
    <row r="30" spans="1:10" s="1" customFormat="1" ht="34.5" customHeight="1">
      <c r="A30" s="35"/>
      <c r="B30" s="31" t="s">
        <v>1616</v>
      </c>
      <c r="C30" s="23" t="s">
        <v>1617</v>
      </c>
      <c r="D30" s="32" t="s">
        <v>1618</v>
      </c>
      <c r="E30" s="32" t="s">
        <v>72</v>
      </c>
      <c r="F30" s="33">
        <v>10</v>
      </c>
      <c r="G30" s="34" t="s">
        <v>685</v>
      </c>
      <c r="H30" s="3"/>
      <c r="J30" s="3"/>
    </row>
    <row r="31" spans="1:10" s="1" customFormat="1" ht="34.5" customHeight="1">
      <c r="A31" s="38" t="s">
        <v>280</v>
      </c>
      <c r="B31" s="31" t="s">
        <v>447</v>
      </c>
      <c r="C31" s="32" t="s">
        <v>1619</v>
      </c>
      <c r="D31" s="32" t="s">
        <v>1619</v>
      </c>
      <c r="E31" s="32" t="s">
        <v>1620</v>
      </c>
      <c r="F31" s="33">
        <v>80</v>
      </c>
      <c r="G31" s="34" t="s">
        <v>272</v>
      </c>
      <c r="H31" s="3"/>
      <c r="J31" s="3"/>
    </row>
    <row r="32" spans="1:10" s="1" customFormat="1" ht="57" customHeight="1">
      <c r="A32" s="39" t="s">
        <v>88</v>
      </c>
      <c r="B32" s="39"/>
      <c r="C32" s="39"/>
      <c r="D32" s="39"/>
      <c r="E32" s="39"/>
      <c r="F32" s="39"/>
      <c r="G32" s="39"/>
      <c r="H32" s="3"/>
      <c r="J32" s="3"/>
    </row>
  </sheetData>
  <sheetProtection/>
  <mergeCells count="31">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A21:G21"/>
    <mergeCell ref="A32:G32"/>
    <mergeCell ref="A5:A7"/>
    <mergeCell ref="A9:A17"/>
    <mergeCell ref="A18:A20"/>
    <mergeCell ref="A23:A28"/>
    <mergeCell ref="A29:A3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44"/>
  <sheetViews>
    <sheetView zoomScaleSheetLayoutView="100" workbookViewId="0" topLeftCell="A37">
      <selection activeCell="F45" sqref="F45"/>
    </sheetView>
  </sheetViews>
  <sheetFormatPr defaultColWidth="9.00390625" defaultRowHeight="14.25"/>
  <cols>
    <col min="1" max="1" width="9.75390625" style="1" customWidth="1"/>
    <col min="2" max="2" width="12.125" style="1" customWidth="1"/>
    <col min="3" max="3" width="27.625" style="1" customWidth="1"/>
    <col min="4" max="4" width="18.625" style="1" customWidth="1"/>
    <col min="5" max="5" width="12.75390625" style="1" customWidth="1"/>
    <col min="6" max="6" width="25.75390625" style="1" customWidth="1"/>
    <col min="7" max="7" width="12.75390625" style="1" customWidth="1"/>
    <col min="8" max="8" width="82.875" style="1" customWidth="1"/>
    <col min="9" max="16384" width="9.00390625" style="1" customWidth="1"/>
  </cols>
  <sheetData>
    <row r="1" s="1" customFormat="1" ht="15">
      <c r="A1" s="4" t="s">
        <v>31</v>
      </c>
    </row>
    <row r="2" spans="1:7" s="1" customFormat="1" ht="39" customHeight="1">
      <c r="A2" s="5" t="s">
        <v>32</v>
      </c>
      <c r="B2" s="5"/>
      <c r="C2" s="5"/>
      <c r="D2" s="5"/>
      <c r="E2" s="5"/>
      <c r="F2" s="5"/>
      <c r="G2" s="5"/>
    </row>
    <row r="3" spans="1:7" s="2" customFormat="1" ht="37.5" customHeight="1">
      <c r="A3" s="6" t="s">
        <v>33</v>
      </c>
      <c r="B3" s="10" t="s">
        <v>143</v>
      </c>
      <c r="C3" s="40"/>
      <c r="D3" s="11"/>
      <c r="E3" s="6" t="s">
        <v>35</v>
      </c>
      <c r="F3" s="10" t="s">
        <v>11</v>
      </c>
      <c r="G3" s="11"/>
    </row>
    <row r="4" spans="1:7" s="2" customFormat="1" ht="46.5" customHeight="1">
      <c r="A4" s="6" t="s">
        <v>37</v>
      </c>
      <c r="B4" s="6" t="s">
        <v>38</v>
      </c>
      <c r="C4" s="13">
        <v>737</v>
      </c>
      <c r="D4" s="13"/>
      <c r="E4" s="6" t="s">
        <v>39</v>
      </c>
      <c r="F4" s="14">
        <v>2</v>
      </c>
      <c r="G4" s="14"/>
    </row>
    <row r="5" spans="1:7" s="2" customFormat="1" ht="36" customHeight="1">
      <c r="A5" s="6" t="s">
        <v>40</v>
      </c>
      <c r="B5" s="6" t="s">
        <v>41</v>
      </c>
      <c r="C5" s="13" t="s">
        <v>42</v>
      </c>
      <c r="D5" s="13"/>
      <c r="E5" s="6" t="s">
        <v>43</v>
      </c>
      <c r="F5" s="13" t="s">
        <v>42</v>
      </c>
      <c r="G5" s="13"/>
    </row>
    <row r="6" spans="1:7" s="2" customFormat="1" ht="31.5" customHeight="1">
      <c r="A6" s="6"/>
      <c r="B6" s="6" t="s">
        <v>44</v>
      </c>
      <c r="C6" s="13"/>
      <c r="D6" s="13"/>
      <c r="E6" s="6" t="s">
        <v>45</v>
      </c>
      <c r="F6" s="13"/>
      <c r="G6" s="13"/>
    </row>
    <row r="7" spans="1:7" s="2" customFormat="1" ht="27.75" customHeight="1">
      <c r="A7" s="6"/>
      <c r="B7" s="6" t="s">
        <v>46</v>
      </c>
      <c r="C7" s="13">
        <v>1498.3</v>
      </c>
      <c r="D7" s="13"/>
      <c r="E7" s="6" t="s">
        <v>47</v>
      </c>
      <c r="F7" s="14"/>
      <c r="G7" s="14"/>
    </row>
    <row r="8" spans="1:7" s="1" customFormat="1" ht="153.75" customHeight="1">
      <c r="A8" s="15" t="s">
        <v>48</v>
      </c>
      <c r="B8" s="119" t="s">
        <v>144</v>
      </c>
      <c r="C8" s="119"/>
      <c r="D8" s="119"/>
      <c r="E8" s="119"/>
      <c r="F8" s="119"/>
      <c r="G8" s="119"/>
    </row>
    <row r="9" spans="1:7" s="1" customFormat="1" ht="36.75" customHeight="1">
      <c r="A9" s="17" t="s">
        <v>50</v>
      </c>
      <c r="B9" s="18" t="s">
        <v>51</v>
      </c>
      <c r="C9" s="18" t="s">
        <v>52</v>
      </c>
      <c r="D9" s="19" t="s">
        <v>53</v>
      </c>
      <c r="E9" s="20"/>
      <c r="F9" s="21"/>
      <c r="G9" s="18" t="s">
        <v>54</v>
      </c>
    </row>
    <row r="10" spans="1:7" s="1" customFormat="1" ht="99" customHeight="1">
      <c r="A10" s="22"/>
      <c r="B10" s="23" t="s">
        <v>55</v>
      </c>
      <c r="C10" s="459" t="s">
        <v>145</v>
      </c>
      <c r="D10" s="41" t="s">
        <v>146</v>
      </c>
      <c r="E10" s="42"/>
      <c r="F10" s="43"/>
      <c r="G10" s="44">
        <v>250</v>
      </c>
    </row>
    <row r="11" spans="1:7" s="1" customFormat="1" ht="61.5" customHeight="1">
      <c r="A11" s="22"/>
      <c r="B11" s="23" t="s">
        <v>96</v>
      </c>
      <c r="C11" s="459" t="s">
        <v>147</v>
      </c>
      <c r="D11" s="41" t="s">
        <v>148</v>
      </c>
      <c r="E11" s="42"/>
      <c r="F11" s="43"/>
      <c r="G11" s="44">
        <v>200</v>
      </c>
    </row>
    <row r="12" spans="1:7" s="1" customFormat="1" ht="33" customHeight="1">
      <c r="A12" s="6" t="s">
        <v>59</v>
      </c>
      <c r="B12" s="18" t="s">
        <v>51</v>
      </c>
      <c r="C12" s="18" t="s">
        <v>52</v>
      </c>
      <c r="D12" s="19" t="s">
        <v>53</v>
      </c>
      <c r="E12" s="20"/>
      <c r="F12" s="21"/>
      <c r="G12" s="18" t="s">
        <v>54</v>
      </c>
    </row>
    <row r="13" spans="1:7" s="1" customFormat="1" ht="96" customHeight="1">
      <c r="A13" s="6"/>
      <c r="B13" s="23" t="s">
        <v>55</v>
      </c>
      <c r="C13" s="400" t="s">
        <v>149</v>
      </c>
      <c r="D13" s="41" t="s">
        <v>150</v>
      </c>
      <c r="E13" s="42"/>
      <c r="F13" s="43"/>
      <c r="G13" s="44">
        <v>300</v>
      </c>
    </row>
    <row r="14" spans="1:7" s="1" customFormat="1" ht="69" customHeight="1">
      <c r="A14" s="6"/>
      <c r="B14" s="23" t="s">
        <v>96</v>
      </c>
      <c r="C14" s="400" t="s">
        <v>151</v>
      </c>
      <c r="D14" s="41" t="s">
        <v>152</v>
      </c>
      <c r="E14" s="42"/>
      <c r="F14" s="43"/>
      <c r="G14" s="44">
        <v>66</v>
      </c>
    </row>
    <row r="15" spans="1:7" s="1" customFormat="1" ht="84" customHeight="1">
      <c r="A15" s="6"/>
      <c r="B15" s="23" t="s">
        <v>99</v>
      </c>
      <c r="C15" s="400" t="s">
        <v>153</v>
      </c>
      <c r="D15" s="260" t="s">
        <v>154</v>
      </c>
      <c r="E15" s="261"/>
      <c r="F15" s="262"/>
      <c r="G15" s="44">
        <v>40</v>
      </c>
    </row>
    <row r="16" spans="1:7" s="1" customFormat="1" ht="82.5" customHeight="1">
      <c r="A16" s="6"/>
      <c r="B16" s="23" t="s">
        <v>102</v>
      </c>
      <c r="C16" s="400" t="s">
        <v>155</v>
      </c>
      <c r="D16" s="260" t="s">
        <v>156</v>
      </c>
      <c r="E16" s="261"/>
      <c r="F16" s="262"/>
      <c r="G16" s="44">
        <v>186</v>
      </c>
    </row>
    <row r="17" spans="1:7" s="1" customFormat="1" ht="36.75" customHeight="1">
      <c r="A17" s="6"/>
      <c r="B17" s="23" t="s">
        <v>105</v>
      </c>
      <c r="C17" s="400" t="s">
        <v>157</v>
      </c>
      <c r="D17" s="260" t="s">
        <v>158</v>
      </c>
      <c r="E17" s="261"/>
      <c r="F17" s="262"/>
      <c r="G17" s="44">
        <v>42</v>
      </c>
    </row>
    <row r="18" spans="1:7" s="1" customFormat="1" ht="69" customHeight="1">
      <c r="A18" s="6"/>
      <c r="B18" s="23" t="s">
        <v>108</v>
      </c>
      <c r="C18" s="400" t="s">
        <v>159</v>
      </c>
      <c r="D18" s="260" t="s">
        <v>160</v>
      </c>
      <c r="E18" s="261"/>
      <c r="F18" s="262"/>
      <c r="G18" s="44">
        <v>30</v>
      </c>
    </row>
    <row r="19" spans="1:7" s="1" customFormat="1" ht="67.5" customHeight="1">
      <c r="A19" s="6"/>
      <c r="B19" s="23" t="s">
        <v>111</v>
      </c>
      <c r="C19" s="400" t="s">
        <v>161</v>
      </c>
      <c r="D19" s="260" t="s">
        <v>162</v>
      </c>
      <c r="E19" s="261"/>
      <c r="F19" s="262"/>
      <c r="G19" s="44">
        <v>30</v>
      </c>
    </row>
    <row r="20" spans="1:7" s="1" customFormat="1" ht="145.5" customHeight="1">
      <c r="A20" s="6"/>
      <c r="B20" s="23" t="s">
        <v>114</v>
      </c>
      <c r="C20" s="400" t="s">
        <v>163</v>
      </c>
      <c r="D20" s="260" t="s">
        <v>164</v>
      </c>
      <c r="E20" s="261"/>
      <c r="F20" s="262"/>
      <c r="G20" s="44">
        <v>60</v>
      </c>
    </row>
    <row r="21" spans="1:7" s="1" customFormat="1" ht="54" customHeight="1">
      <c r="A21" s="6"/>
      <c r="B21" s="23" t="s">
        <v>117</v>
      </c>
      <c r="C21" s="400" t="s">
        <v>165</v>
      </c>
      <c r="D21" s="260" t="s">
        <v>166</v>
      </c>
      <c r="E21" s="261"/>
      <c r="F21" s="262"/>
      <c r="G21" s="44">
        <v>29.3</v>
      </c>
    </row>
    <row r="22" spans="1:7" s="1" customFormat="1" ht="76.5" customHeight="1">
      <c r="A22" s="6"/>
      <c r="B22" s="23" t="s">
        <v>120</v>
      </c>
      <c r="C22" s="400" t="s">
        <v>167</v>
      </c>
      <c r="D22" s="260" t="s">
        <v>168</v>
      </c>
      <c r="E22" s="261"/>
      <c r="F22" s="262"/>
      <c r="G22" s="44">
        <v>63</v>
      </c>
    </row>
    <row r="23" spans="1:7" s="1" customFormat="1" ht="42" customHeight="1">
      <c r="A23" s="6"/>
      <c r="B23" s="23" t="s">
        <v>169</v>
      </c>
      <c r="C23" s="400" t="s">
        <v>170</v>
      </c>
      <c r="D23" s="260" t="s">
        <v>171</v>
      </c>
      <c r="E23" s="261"/>
      <c r="F23" s="262"/>
      <c r="G23" s="44">
        <v>7.4</v>
      </c>
    </row>
    <row r="24" spans="1:7" s="1" customFormat="1" ht="45.75" customHeight="1">
      <c r="A24" s="6"/>
      <c r="B24" s="23" t="s">
        <v>172</v>
      </c>
      <c r="C24" s="400" t="s">
        <v>173</v>
      </c>
      <c r="D24" s="260" t="s">
        <v>171</v>
      </c>
      <c r="E24" s="261"/>
      <c r="F24" s="262"/>
      <c r="G24" s="44">
        <v>0.2</v>
      </c>
    </row>
    <row r="25" spans="1:7" s="1" customFormat="1" ht="45.75" customHeight="1">
      <c r="A25" s="6"/>
      <c r="B25" s="23" t="s">
        <v>174</v>
      </c>
      <c r="C25" s="400" t="s">
        <v>175</v>
      </c>
      <c r="D25" s="260" t="s">
        <v>171</v>
      </c>
      <c r="E25" s="261"/>
      <c r="F25" s="262"/>
      <c r="G25" s="44">
        <v>0.2</v>
      </c>
    </row>
    <row r="26" spans="1:7" s="1" customFormat="1" ht="42.75" customHeight="1">
      <c r="A26" s="6"/>
      <c r="B26" s="23" t="s">
        <v>176</v>
      </c>
      <c r="C26" s="400" t="s">
        <v>177</v>
      </c>
      <c r="D26" s="260" t="s">
        <v>171</v>
      </c>
      <c r="E26" s="261"/>
      <c r="F26" s="262"/>
      <c r="G26" s="44">
        <v>45.4</v>
      </c>
    </row>
    <row r="27" spans="1:7" s="1" customFormat="1" ht="42.75" customHeight="1">
      <c r="A27" s="6"/>
      <c r="B27" s="23" t="s">
        <v>178</v>
      </c>
      <c r="C27" s="400" t="s">
        <v>179</v>
      </c>
      <c r="D27" s="260" t="s">
        <v>171</v>
      </c>
      <c r="E27" s="261"/>
      <c r="F27" s="262"/>
      <c r="G27" s="44">
        <v>33.8</v>
      </c>
    </row>
    <row r="28" spans="1:7" s="1" customFormat="1" ht="27.75" customHeight="1">
      <c r="A28" s="6"/>
      <c r="B28" s="23" t="s">
        <v>180</v>
      </c>
      <c r="C28" s="24" t="s">
        <v>181</v>
      </c>
      <c r="D28" s="376" t="s">
        <v>182</v>
      </c>
      <c r="E28" s="377"/>
      <c r="F28" s="378"/>
      <c r="G28" s="44">
        <v>20</v>
      </c>
    </row>
    <row r="29" spans="1:7" s="1" customFormat="1" ht="40.5" customHeight="1">
      <c r="A29" s="6"/>
      <c r="B29" s="23" t="s">
        <v>183</v>
      </c>
      <c r="C29" s="24" t="s">
        <v>147</v>
      </c>
      <c r="D29" s="41" t="s">
        <v>184</v>
      </c>
      <c r="E29" s="42"/>
      <c r="F29" s="43"/>
      <c r="G29" s="44">
        <v>45</v>
      </c>
    </row>
    <row r="30" spans="1:7" s="1" customFormat="1" ht="27.75" customHeight="1">
      <c r="A30" s="6"/>
      <c r="B30" s="23" t="s">
        <v>185</v>
      </c>
      <c r="C30" s="460" t="s">
        <v>186</v>
      </c>
      <c r="D30" s="461" t="s">
        <v>187</v>
      </c>
      <c r="E30" s="462"/>
      <c r="F30" s="463"/>
      <c r="G30" s="44">
        <v>30</v>
      </c>
    </row>
    <row r="31" spans="1:7" s="1" customFormat="1" ht="39" customHeight="1">
      <c r="A31" s="6"/>
      <c r="B31" s="23" t="s">
        <v>188</v>
      </c>
      <c r="C31" s="24" t="s">
        <v>189</v>
      </c>
      <c r="D31" s="41" t="s">
        <v>190</v>
      </c>
      <c r="E31" s="42"/>
      <c r="F31" s="43"/>
      <c r="G31" s="44">
        <v>10</v>
      </c>
    </row>
    <row r="32" spans="1:7" s="1" customFormat="1" ht="42" customHeight="1">
      <c r="A32" s="6"/>
      <c r="B32" s="23" t="s">
        <v>191</v>
      </c>
      <c r="C32" s="24" t="s">
        <v>192</v>
      </c>
      <c r="D32" s="41" t="s">
        <v>193</v>
      </c>
      <c r="E32" s="42"/>
      <c r="F32" s="43"/>
      <c r="G32" s="44">
        <v>10</v>
      </c>
    </row>
    <row r="33" spans="1:7" s="1" customFormat="1" ht="31.5" customHeight="1">
      <c r="A33" s="15" t="s">
        <v>61</v>
      </c>
      <c r="B33" s="15"/>
      <c r="C33" s="15"/>
      <c r="D33" s="15"/>
      <c r="E33" s="15"/>
      <c r="F33" s="15"/>
      <c r="G33" s="15"/>
    </row>
    <row r="34" spans="1:7" s="1" customFormat="1" ht="36" customHeight="1">
      <c r="A34" s="18" t="s">
        <v>62</v>
      </c>
      <c r="B34" s="18" t="s">
        <v>63</v>
      </c>
      <c r="C34" s="18" t="s">
        <v>64</v>
      </c>
      <c r="D34" s="18" t="s">
        <v>65</v>
      </c>
      <c r="E34" s="18" t="s">
        <v>66</v>
      </c>
      <c r="F34" s="18" t="s">
        <v>67</v>
      </c>
      <c r="G34" s="18" t="s">
        <v>68</v>
      </c>
    </row>
    <row r="35" spans="1:8" s="1" customFormat="1" ht="54" customHeight="1">
      <c r="A35" s="30" t="s">
        <v>69</v>
      </c>
      <c r="B35" s="38" t="s">
        <v>70</v>
      </c>
      <c r="C35" s="23" t="s">
        <v>194</v>
      </c>
      <c r="D35" s="23" t="s">
        <v>195</v>
      </c>
      <c r="E35" s="69" t="s">
        <v>196</v>
      </c>
      <c r="F35" s="45">
        <v>520</v>
      </c>
      <c r="G35" s="23" t="s">
        <v>197</v>
      </c>
      <c r="H35" s="1" t="s">
        <v>198</v>
      </c>
    </row>
    <row r="36" spans="1:8" s="1" customFormat="1" ht="54" customHeight="1">
      <c r="A36" s="159"/>
      <c r="B36" s="38" t="s">
        <v>70</v>
      </c>
      <c r="C36" s="23" t="s">
        <v>199</v>
      </c>
      <c r="D36" s="23" t="s">
        <v>200</v>
      </c>
      <c r="E36" s="69" t="s">
        <v>196</v>
      </c>
      <c r="F36" s="45">
        <v>500</v>
      </c>
      <c r="G36" s="23" t="s">
        <v>201</v>
      </c>
      <c r="H36" s="1" t="s">
        <v>79</v>
      </c>
    </row>
    <row r="37" spans="1:8" s="1" customFormat="1" ht="54" customHeight="1">
      <c r="A37" s="159"/>
      <c r="B37" s="38" t="s">
        <v>70</v>
      </c>
      <c r="C37" s="23" t="s">
        <v>202</v>
      </c>
      <c r="D37" s="23" t="s">
        <v>203</v>
      </c>
      <c r="E37" s="69" t="s">
        <v>196</v>
      </c>
      <c r="F37" s="45">
        <v>8000</v>
      </c>
      <c r="G37" s="23" t="s">
        <v>204</v>
      </c>
      <c r="H37" s="1" t="s">
        <v>82</v>
      </c>
    </row>
    <row r="38" spans="1:8" s="1" customFormat="1" ht="54" customHeight="1">
      <c r="A38" s="159"/>
      <c r="B38" s="38" t="s">
        <v>70</v>
      </c>
      <c r="C38" s="23" t="s">
        <v>205</v>
      </c>
      <c r="D38" s="23" t="s">
        <v>203</v>
      </c>
      <c r="E38" s="69" t="s">
        <v>196</v>
      </c>
      <c r="F38" s="45">
        <v>200</v>
      </c>
      <c r="G38" s="23" t="s">
        <v>201</v>
      </c>
      <c r="H38" s="1" t="s">
        <v>87</v>
      </c>
    </row>
    <row r="39" spans="1:8" s="1" customFormat="1" ht="54" customHeight="1">
      <c r="A39" s="159"/>
      <c r="B39" s="38" t="s">
        <v>70</v>
      </c>
      <c r="C39" s="23" t="s">
        <v>206</v>
      </c>
      <c r="D39" s="23" t="s">
        <v>203</v>
      </c>
      <c r="E39" s="69" t="s">
        <v>196</v>
      </c>
      <c r="F39" s="45">
        <v>25</v>
      </c>
      <c r="G39" s="23" t="s">
        <v>201</v>
      </c>
      <c r="H39" s="1" t="s">
        <v>207</v>
      </c>
    </row>
    <row r="40" spans="1:8" s="1" customFormat="1" ht="54" customHeight="1">
      <c r="A40" s="159"/>
      <c r="B40" s="38" t="s">
        <v>70</v>
      </c>
      <c r="C40" s="23" t="s">
        <v>208</v>
      </c>
      <c r="D40" s="23" t="s">
        <v>203</v>
      </c>
      <c r="E40" s="69" t="s">
        <v>196</v>
      </c>
      <c r="F40" s="45">
        <v>100</v>
      </c>
      <c r="G40" s="23" t="s">
        <v>201</v>
      </c>
      <c r="H40" s="1" t="s">
        <v>89</v>
      </c>
    </row>
    <row r="41" spans="1:7" s="1" customFormat="1" ht="54" customHeight="1">
      <c r="A41" s="159"/>
      <c r="B41" s="38" t="s">
        <v>70</v>
      </c>
      <c r="C41" s="23" t="s">
        <v>209</v>
      </c>
      <c r="D41" s="23" t="s">
        <v>210</v>
      </c>
      <c r="E41" s="69" t="s">
        <v>196</v>
      </c>
      <c r="F41" s="45">
        <v>5588</v>
      </c>
      <c r="G41" s="23" t="s">
        <v>211</v>
      </c>
    </row>
    <row r="42" spans="1:7" s="1" customFormat="1" ht="75" customHeight="1">
      <c r="A42" s="138" t="s">
        <v>83</v>
      </c>
      <c r="B42" s="38" t="s">
        <v>212</v>
      </c>
      <c r="C42" s="23" t="s">
        <v>213</v>
      </c>
      <c r="D42" s="23" t="s">
        <v>214</v>
      </c>
      <c r="E42" s="23" t="s">
        <v>77</v>
      </c>
      <c r="F42" s="464">
        <v>1</v>
      </c>
      <c r="G42" s="23" t="s">
        <v>215</v>
      </c>
    </row>
    <row r="43" spans="1:7" s="1" customFormat="1" ht="49.5" customHeight="1">
      <c r="A43" s="142"/>
      <c r="B43" s="38" t="s">
        <v>216</v>
      </c>
      <c r="C43" s="23" t="s">
        <v>217</v>
      </c>
      <c r="D43" s="23" t="s">
        <v>218</v>
      </c>
      <c r="E43" s="23" t="s">
        <v>77</v>
      </c>
      <c r="F43" s="464">
        <v>1</v>
      </c>
      <c r="G43" s="23" t="s">
        <v>215</v>
      </c>
    </row>
    <row r="44" spans="1:7" s="1" customFormat="1" ht="57" customHeight="1">
      <c r="A44" s="46" t="s">
        <v>88</v>
      </c>
      <c r="B44" s="47"/>
      <c r="C44" s="47"/>
      <c r="D44" s="47"/>
      <c r="E44" s="47"/>
      <c r="F44" s="47"/>
      <c r="G44" s="47"/>
    </row>
  </sheetData>
  <sheetProtection/>
  <mergeCells count="43">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A33:G33"/>
    <mergeCell ref="A44:G44"/>
    <mergeCell ref="A5:A7"/>
    <mergeCell ref="A9:A11"/>
    <mergeCell ref="A12:A32"/>
    <mergeCell ref="A35:A41"/>
    <mergeCell ref="A42:A4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1"/>
  <sheetViews>
    <sheetView zoomScaleSheetLayoutView="100" workbookViewId="0" topLeftCell="A13">
      <selection activeCell="H20" sqref="H20"/>
    </sheetView>
  </sheetViews>
  <sheetFormatPr defaultColWidth="9.00390625" defaultRowHeight="14.25"/>
  <cols>
    <col min="1" max="1" width="9.75390625" style="1" customWidth="1"/>
    <col min="2" max="2" width="12.125" style="1" customWidth="1"/>
    <col min="3" max="3" width="21.25390625" style="1" customWidth="1"/>
    <col min="4" max="4" width="31.875" style="1" customWidth="1"/>
    <col min="5" max="5" width="12.125" style="1" customWidth="1"/>
    <col min="6" max="6" width="8.875" style="1" customWidth="1"/>
    <col min="7" max="7" width="11.25390625" style="1" customWidth="1"/>
    <col min="8" max="8" width="81.75390625" style="1" customWidth="1"/>
    <col min="9" max="16384" width="9.00390625" style="1" customWidth="1"/>
  </cols>
  <sheetData>
    <row r="1" s="1" customFormat="1" ht="15">
      <c r="A1" s="117" t="s">
        <v>31</v>
      </c>
    </row>
    <row r="2" spans="1:7" s="1" customFormat="1" ht="39" customHeight="1">
      <c r="A2" s="5" t="s">
        <v>32</v>
      </c>
      <c r="B2" s="5"/>
      <c r="C2" s="5"/>
      <c r="D2" s="5"/>
      <c r="E2" s="5"/>
      <c r="F2" s="5"/>
      <c r="G2" s="5"/>
    </row>
    <row r="3" spans="1:7" s="2" customFormat="1" ht="37.5" customHeight="1">
      <c r="A3" s="6" t="s">
        <v>33</v>
      </c>
      <c r="B3" s="10" t="s">
        <v>219</v>
      </c>
      <c r="C3" s="40"/>
      <c r="D3" s="11"/>
      <c r="E3" s="6" t="s">
        <v>220</v>
      </c>
      <c r="F3" s="10" t="s">
        <v>15</v>
      </c>
      <c r="G3" s="11"/>
    </row>
    <row r="4" spans="1:7" s="2" customFormat="1" ht="33.75" customHeight="1">
      <c r="A4" s="6" t="s">
        <v>37</v>
      </c>
      <c r="B4" s="6" t="s">
        <v>38</v>
      </c>
      <c r="C4" s="13">
        <v>27</v>
      </c>
      <c r="D4" s="13"/>
      <c r="E4" s="6" t="s">
        <v>39</v>
      </c>
      <c r="F4" s="14"/>
      <c r="G4" s="14"/>
    </row>
    <row r="5" spans="1:7" s="2" customFormat="1" ht="33.75" customHeight="1">
      <c r="A5" s="6" t="s">
        <v>40</v>
      </c>
      <c r="B5" s="6" t="s">
        <v>41</v>
      </c>
      <c r="C5" s="13" t="s">
        <v>42</v>
      </c>
      <c r="D5" s="13"/>
      <c r="E5" s="6" t="s">
        <v>43</v>
      </c>
      <c r="F5" s="13" t="s">
        <v>42</v>
      </c>
      <c r="G5" s="13"/>
    </row>
    <row r="6" spans="1:7" s="2" customFormat="1" ht="24.75" customHeight="1">
      <c r="A6" s="6"/>
      <c r="B6" s="6" t="s">
        <v>44</v>
      </c>
      <c r="C6" s="13"/>
      <c r="D6" s="13"/>
      <c r="E6" s="6" t="s">
        <v>45</v>
      </c>
      <c r="F6" s="13"/>
      <c r="G6" s="13"/>
    </row>
    <row r="7" spans="1:7" s="2" customFormat="1" ht="24.75" customHeight="1">
      <c r="A7" s="6"/>
      <c r="B7" s="6" t="s">
        <v>46</v>
      </c>
      <c r="C7" s="13">
        <v>25</v>
      </c>
      <c r="D7" s="13"/>
      <c r="E7" s="6" t="s">
        <v>47</v>
      </c>
      <c r="F7" s="14"/>
      <c r="G7" s="14"/>
    </row>
    <row r="8" spans="1:7" s="1" customFormat="1" ht="66.75" customHeight="1">
      <c r="A8" s="15" t="s">
        <v>48</v>
      </c>
      <c r="B8" s="16" t="s">
        <v>221</v>
      </c>
      <c r="C8" s="16"/>
      <c r="D8" s="16"/>
      <c r="E8" s="16"/>
      <c r="F8" s="16"/>
      <c r="G8" s="16"/>
    </row>
    <row r="9" spans="1:7" s="1" customFormat="1" ht="36" customHeight="1">
      <c r="A9" s="17" t="s">
        <v>50</v>
      </c>
      <c r="B9" s="18" t="s">
        <v>51</v>
      </c>
      <c r="C9" s="18" t="s">
        <v>52</v>
      </c>
      <c r="D9" s="19" t="s">
        <v>53</v>
      </c>
      <c r="E9" s="20"/>
      <c r="F9" s="21"/>
      <c r="G9" s="18" t="s">
        <v>54</v>
      </c>
    </row>
    <row r="10" spans="1:7" s="1" customFormat="1" ht="91.5" customHeight="1">
      <c r="A10" s="22"/>
      <c r="B10" s="23" t="s">
        <v>55</v>
      </c>
      <c r="C10" s="94" t="s">
        <v>222</v>
      </c>
      <c r="D10" s="135" t="s">
        <v>223</v>
      </c>
      <c r="E10" s="136"/>
      <c r="F10" s="137"/>
      <c r="G10" s="455">
        <v>15</v>
      </c>
    </row>
    <row r="11" spans="1:7" s="1" customFormat="1" ht="84" customHeight="1">
      <c r="A11" s="22"/>
      <c r="B11" s="23" t="s">
        <v>96</v>
      </c>
      <c r="C11" s="94" t="s">
        <v>224</v>
      </c>
      <c r="D11" s="135" t="s">
        <v>225</v>
      </c>
      <c r="E11" s="136"/>
      <c r="F11" s="137"/>
      <c r="G11" s="455">
        <v>6</v>
      </c>
    </row>
    <row r="12" spans="1:7" s="1" customFormat="1" ht="93" customHeight="1">
      <c r="A12" s="152"/>
      <c r="B12" s="23" t="s">
        <v>99</v>
      </c>
      <c r="C12" s="94" t="s">
        <v>226</v>
      </c>
      <c r="D12" s="456" t="s">
        <v>227</v>
      </c>
      <c r="E12" s="457"/>
      <c r="F12" s="458"/>
      <c r="G12" s="455">
        <v>4</v>
      </c>
    </row>
    <row r="13" spans="1:7" s="1" customFormat="1" ht="33" customHeight="1">
      <c r="A13" s="6" t="s">
        <v>59</v>
      </c>
      <c r="B13" s="18" t="s">
        <v>51</v>
      </c>
      <c r="C13" s="18" t="s">
        <v>52</v>
      </c>
      <c r="D13" s="19" t="s">
        <v>53</v>
      </c>
      <c r="E13" s="20"/>
      <c r="F13" s="21"/>
      <c r="G13" s="18" t="s">
        <v>54</v>
      </c>
    </row>
    <row r="14" spans="1:7" s="1" customFormat="1" ht="33.75" customHeight="1">
      <c r="A14" s="6"/>
      <c r="B14" s="23" t="s">
        <v>55</v>
      </c>
      <c r="C14" s="24"/>
      <c r="D14" s="135"/>
      <c r="E14" s="136"/>
      <c r="F14" s="137"/>
      <c r="G14" s="28"/>
    </row>
    <row r="15" spans="1:7" s="1" customFormat="1" ht="31.5" customHeight="1">
      <c r="A15" s="15" t="s">
        <v>61</v>
      </c>
      <c r="B15" s="15"/>
      <c r="C15" s="15"/>
      <c r="D15" s="15"/>
      <c r="E15" s="15"/>
      <c r="F15" s="15"/>
      <c r="G15" s="15"/>
    </row>
    <row r="16" spans="1:7" s="1" customFormat="1" ht="36" customHeight="1">
      <c r="A16" s="18" t="s">
        <v>62</v>
      </c>
      <c r="B16" s="18" t="s">
        <v>63</v>
      </c>
      <c r="C16" s="18" t="s">
        <v>64</v>
      </c>
      <c r="D16" s="18" t="s">
        <v>65</v>
      </c>
      <c r="E16" s="18" t="s">
        <v>66</v>
      </c>
      <c r="F16" s="18" t="s">
        <v>67</v>
      </c>
      <c r="G16" s="18" t="s">
        <v>68</v>
      </c>
    </row>
    <row r="17" spans="1:8" s="1" customFormat="1" ht="34.5" customHeight="1">
      <c r="A17" s="30" t="s">
        <v>69</v>
      </c>
      <c r="B17" s="38" t="s">
        <v>70</v>
      </c>
      <c r="C17" s="32" t="s">
        <v>228</v>
      </c>
      <c r="D17" s="32" t="s">
        <v>229</v>
      </c>
      <c r="E17" s="23" t="s">
        <v>136</v>
      </c>
      <c r="F17" s="33">
        <v>5</v>
      </c>
      <c r="G17" s="32" t="s">
        <v>132</v>
      </c>
      <c r="H17" s="1" t="s">
        <v>79</v>
      </c>
    </row>
    <row r="18" spans="1:8" s="1" customFormat="1" ht="34.5" customHeight="1">
      <c r="A18" s="35"/>
      <c r="B18" s="38" t="s">
        <v>70</v>
      </c>
      <c r="C18" s="32" t="s">
        <v>230</v>
      </c>
      <c r="D18" s="94" t="s">
        <v>231</v>
      </c>
      <c r="E18" s="23" t="s">
        <v>136</v>
      </c>
      <c r="F18" s="33">
        <v>2</v>
      </c>
      <c r="G18" s="32" t="s">
        <v>132</v>
      </c>
      <c r="H18" s="1" t="s">
        <v>82</v>
      </c>
    </row>
    <row r="19" spans="1:8" s="1" customFormat="1" ht="46.5" customHeight="1">
      <c r="A19" s="35"/>
      <c r="B19" s="38" t="s">
        <v>70</v>
      </c>
      <c r="C19" s="23" t="s">
        <v>232</v>
      </c>
      <c r="D19" s="23" t="s">
        <v>233</v>
      </c>
      <c r="E19" s="23" t="s">
        <v>234</v>
      </c>
      <c r="F19" s="45">
        <v>3</v>
      </c>
      <c r="G19" s="23" t="s">
        <v>235</v>
      </c>
      <c r="H19" s="1" t="s">
        <v>87</v>
      </c>
    </row>
    <row r="20" spans="1:8" s="1" customFormat="1" ht="33.75" customHeight="1">
      <c r="A20" s="38" t="s">
        <v>83</v>
      </c>
      <c r="B20" s="38" t="s">
        <v>212</v>
      </c>
      <c r="C20" s="32" t="s">
        <v>236</v>
      </c>
      <c r="D20" s="94" t="s">
        <v>237</v>
      </c>
      <c r="E20" s="23" t="s">
        <v>136</v>
      </c>
      <c r="F20" s="33">
        <v>36</v>
      </c>
      <c r="G20" s="32" t="s">
        <v>238</v>
      </c>
      <c r="H20" s="1" t="s">
        <v>89</v>
      </c>
    </row>
    <row r="21" spans="1:7" s="1" customFormat="1" ht="57" customHeight="1">
      <c r="A21" s="46" t="s">
        <v>88</v>
      </c>
      <c r="B21" s="47"/>
      <c r="C21" s="47"/>
      <c r="D21" s="47"/>
      <c r="E21" s="47"/>
      <c r="F21" s="47"/>
      <c r="G21" s="47"/>
    </row>
  </sheetData>
  <sheetProtection/>
  <mergeCells count="24">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A15:G15"/>
    <mergeCell ref="A21:G21"/>
    <mergeCell ref="A5:A7"/>
    <mergeCell ref="A9:A12"/>
    <mergeCell ref="A13:A14"/>
    <mergeCell ref="A17:A1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O29"/>
  <sheetViews>
    <sheetView zoomScaleSheetLayoutView="100" workbookViewId="0" topLeftCell="A22">
      <selection activeCell="E24" sqref="E24"/>
    </sheetView>
  </sheetViews>
  <sheetFormatPr defaultColWidth="9.00390625" defaultRowHeight="14.25"/>
  <cols>
    <col min="1" max="1" width="9.75390625" style="76" customWidth="1"/>
    <col min="2" max="2" width="12.125" style="76" customWidth="1"/>
    <col min="3" max="3" width="27.75390625" style="76" customWidth="1"/>
    <col min="4" max="4" width="14.125" style="76" customWidth="1"/>
    <col min="5" max="5" width="12.75390625" style="76" customWidth="1"/>
    <col min="6" max="6" width="15.625" style="76" customWidth="1"/>
    <col min="7" max="7" width="12.75390625" style="76" customWidth="1"/>
    <col min="8" max="8" width="82.25390625" style="76" customWidth="1"/>
    <col min="9" max="16384" width="9.00390625" style="76" customWidth="1"/>
  </cols>
  <sheetData>
    <row r="1" s="76" customFormat="1" ht="15">
      <c r="A1" s="79" t="s">
        <v>31</v>
      </c>
    </row>
    <row r="2" spans="1:7" s="76" customFormat="1" ht="34.5" customHeight="1">
      <c r="A2" s="80" t="s">
        <v>32</v>
      </c>
      <c r="B2" s="80"/>
      <c r="C2" s="80"/>
      <c r="D2" s="80"/>
      <c r="E2" s="80"/>
      <c r="F2" s="80"/>
      <c r="G2" s="80"/>
    </row>
    <row r="3" spans="1:7" s="2" customFormat="1" ht="37.5" customHeight="1">
      <c r="A3" s="6" t="s">
        <v>33</v>
      </c>
      <c r="B3" s="446" t="s">
        <v>239</v>
      </c>
      <c r="C3" s="446"/>
      <c r="D3" s="446"/>
      <c r="E3" s="188" t="s">
        <v>35</v>
      </c>
      <c r="F3" s="447" t="s">
        <v>240</v>
      </c>
      <c r="G3" s="447"/>
    </row>
    <row r="4" spans="1:7" s="2" customFormat="1" ht="46.5" customHeight="1">
      <c r="A4" s="6" t="s">
        <v>37</v>
      </c>
      <c r="B4" s="6" t="s">
        <v>38</v>
      </c>
      <c r="C4" s="13">
        <v>58</v>
      </c>
      <c r="D4" s="13"/>
      <c r="E4" s="6" t="s">
        <v>39</v>
      </c>
      <c r="F4" s="14">
        <v>1</v>
      </c>
      <c r="G4" s="14"/>
    </row>
    <row r="5" spans="1:7" s="2" customFormat="1" ht="28.5" customHeight="1">
      <c r="A5" s="6" t="s">
        <v>40</v>
      </c>
      <c r="B5" s="6" t="s">
        <v>41</v>
      </c>
      <c r="C5" s="13" t="s">
        <v>42</v>
      </c>
      <c r="D5" s="13"/>
      <c r="E5" s="6" t="s">
        <v>43</v>
      </c>
      <c r="F5" s="13" t="s">
        <v>42</v>
      </c>
      <c r="G5" s="13"/>
    </row>
    <row r="6" spans="1:7" s="2" customFormat="1" ht="31.5" customHeight="1">
      <c r="A6" s="6"/>
      <c r="B6" s="6" t="s">
        <v>44</v>
      </c>
      <c r="C6" s="13" t="s">
        <v>241</v>
      </c>
      <c r="D6" s="13"/>
      <c r="E6" s="6" t="s">
        <v>45</v>
      </c>
      <c r="F6" s="13" t="s">
        <v>242</v>
      </c>
      <c r="G6" s="13"/>
    </row>
    <row r="7" spans="1:7" s="2" customFormat="1" ht="27.75" customHeight="1">
      <c r="A7" s="6"/>
      <c r="B7" s="6" t="s">
        <v>46</v>
      </c>
      <c r="C7" s="13">
        <v>539.91</v>
      </c>
      <c r="D7" s="13"/>
      <c r="E7" s="6" t="s">
        <v>47</v>
      </c>
      <c r="F7" s="14">
        <v>0</v>
      </c>
      <c r="G7" s="14"/>
    </row>
    <row r="8" spans="1:7" s="76" customFormat="1" ht="72" customHeight="1">
      <c r="A8" s="101" t="s">
        <v>48</v>
      </c>
      <c r="B8" s="89" t="s">
        <v>243</v>
      </c>
      <c r="C8" s="89"/>
      <c r="D8" s="89"/>
      <c r="E8" s="89"/>
      <c r="F8" s="89"/>
      <c r="G8" s="89"/>
    </row>
    <row r="9" spans="1:7" s="76" customFormat="1" ht="36.75" customHeight="1">
      <c r="A9" s="239" t="s">
        <v>50</v>
      </c>
      <c r="B9" s="92" t="s">
        <v>51</v>
      </c>
      <c r="C9" s="92" t="s">
        <v>52</v>
      </c>
      <c r="D9" s="92" t="s">
        <v>53</v>
      </c>
      <c r="E9" s="92"/>
      <c r="F9" s="92"/>
      <c r="G9" s="92" t="s">
        <v>54</v>
      </c>
    </row>
    <row r="10" spans="1:7" s="76" customFormat="1" ht="96" customHeight="1">
      <c r="A10" s="239"/>
      <c r="B10" s="33">
        <v>1</v>
      </c>
      <c r="C10" s="283" t="s">
        <v>244</v>
      </c>
      <c r="D10" s="448" t="s">
        <v>245</v>
      </c>
      <c r="E10" s="448"/>
      <c r="F10" s="448"/>
      <c r="G10" s="449">
        <v>271.41</v>
      </c>
    </row>
    <row r="11" spans="1:7" s="76" customFormat="1" ht="33" customHeight="1">
      <c r="A11" s="450" t="s">
        <v>59</v>
      </c>
      <c r="B11" s="92" t="s">
        <v>51</v>
      </c>
      <c r="C11" s="451" t="s">
        <v>52</v>
      </c>
      <c r="D11" s="92" t="s">
        <v>53</v>
      </c>
      <c r="E11" s="92"/>
      <c r="F11" s="92"/>
      <c r="G11" s="92" t="s">
        <v>54</v>
      </c>
    </row>
    <row r="12" spans="1:7" s="76" customFormat="1" ht="81.75" customHeight="1">
      <c r="A12" s="450"/>
      <c r="B12" s="33">
        <v>2</v>
      </c>
      <c r="C12" s="283" t="s">
        <v>246</v>
      </c>
      <c r="D12" s="452" t="s">
        <v>247</v>
      </c>
      <c r="E12" s="452"/>
      <c r="F12" s="452"/>
      <c r="G12" s="198">
        <v>180</v>
      </c>
    </row>
    <row r="13" spans="1:7" s="76" customFormat="1" ht="66.75" customHeight="1">
      <c r="A13" s="450"/>
      <c r="B13" s="33">
        <v>3</v>
      </c>
      <c r="C13" s="283" t="s">
        <v>248</v>
      </c>
      <c r="D13" s="452" t="s">
        <v>249</v>
      </c>
      <c r="E13" s="452"/>
      <c r="F13" s="452"/>
      <c r="G13" s="198">
        <v>10</v>
      </c>
    </row>
    <row r="14" spans="1:7" s="76" customFormat="1" ht="123" customHeight="1">
      <c r="A14" s="450"/>
      <c r="B14" s="33">
        <v>4</v>
      </c>
      <c r="C14" s="283" t="s">
        <v>250</v>
      </c>
      <c r="D14" s="448" t="s">
        <v>251</v>
      </c>
      <c r="E14" s="448"/>
      <c r="F14" s="448"/>
      <c r="G14" s="198">
        <v>25</v>
      </c>
    </row>
    <row r="15" spans="1:7" s="76" customFormat="1" ht="85.5" customHeight="1">
      <c r="A15" s="450"/>
      <c r="B15" s="33">
        <v>5</v>
      </c>
      <c r="C15" s="283" t="s">
        <v>252</v>
      </c>
      <c r="D15" s="448" t="s">
        <v>253</v>
      </c>
      <c r="E15" s="448"/>
      <c r="F15" s="448"/>
      <c r="G15" s="198">
        <v>10</v>
      </c>
    </row>
    <row r="16" spans="1:7" s="76" customFormat="1" ht="48" customHeight="1">
      <c r="A16" s="450"/>
      <c r="B16" s="33">
        <v>6</v>
      </c>
      <c r="C16" s="283" t="s">
        <v>254</v>
      </c>
      <c r="D16" s="448" t="s">
        <v>255</v>
      </c>
      <c r="E16" s="448"/>
      <c r="F16" s="448"/>
      <c r="G16" s="198">
        <v>6</v>
      </c>
    </row>
    <row r="17" spans="1:7" s="76" customFormat="1" ht="48.75" customHeight="1">
      <c r="A17" s="450"/>
      <c r="B17" s="33">
        <v>7</v>
      </c>
      <c r="C17" s="283" t="s">
        <v>256</v>
      </c>
      <c r="D17" s="448" t="s">
        <v>257</v>
      </c>
      <c r="E17" s="448"/>
      <c r="F17" s="448"/>
      <c r="G17" s="198">
        <v>7</v>
      </c>
    </row>
    <row r="18" spans="1:7" s="76" customFormat="1" ht="48.75" customHeight="1">
      <c r="A18" s="450"/>
      <c r="B18" s="33">
        <v>8</v>
      </c>
      <c r="C18" s="283" t="s">
        <v>258</v>
      </c>
      <c r="D18" s="201" t="s">
        <v>259</v>
      </c>
      <c r="E18" s="202"/>
      <c r="F18" s="203"/>
      <c r="G18" s="198">
        <v>25</v>
      </c>
    </row>
    <row r="19" spans="1:7" s="76" customFormat="1" ht="57.75" customHeight="1">
      <c r="A19" s="450"/>
      <c r="B19" s="33">
        <v>9</v>
      </c>
      <c r="C19" s="283" t="s">
        <v>260</v>
      </c>
      <c r="D19" s="448" t="s">
        <v>261</v>
      </c>
      <c r="E19" s="448"/>
      <c r="F19" s="448"/>
      <c r="G19" s="198">
        <v>5.5</v>
      </c>
    </row>
    <row r="20" spans="1:7" s="76" customFormat="1" ht="31.5" customHeight="1">
      <c r="A20" s="101" t="s">
        <v>61</v>
      </c>
      <c r="B20" s="101"/>
      <c r="C20" s="101"/>
      <c r="D20" s="101"/>
      <c r="E20" s="101"/>
      <c r="F20" s="101"/>
      <c r="G20" s="101"/>
    </row>
    <row r="21" spans="1:7" s="76" customFormat="1" ht="36" customHeight="1">
      <c r="A21" s="92" t="s">
        <v>62</v>
      </c>
      <c r="B21" s="92" t="s">
        <v>63</v>
      </c>
      <c r="C21" s="92" t="s">
        <v>64</v>
      </c>
      <c r="D21" s="92" t="s">
        <v>65</v>
      </c>
      <c r="E21" s="92" t="s">
        <v>66</v>
      </c>
      <c r="F21" s="92" t="s">
        <v>67</v>
      </c>
      <c r="G21" s="92" t="s">
        <v>68</v>
      </c>
    </row>
    <row r="22" spans="1:11" s="76" customFormat="1" ht="46.5" customHeight="1">
      <c r="A22" s="31" t="s">
        <v>69</v>
      </c>
      <c r="B22" s="31" t="s">
        <v>70</v>
      </c>
      <c r="C22" s="32" t="s">
        <v>262</v>
      </c>
      <c r="D22" s="108" t="s">
        <v>263</v>
      </c>
      <c r="E22" s="69" t="s">
        <v>196</v>
      </c>
      <c r="F22" s="33">
        <v>250</v>
      </c>
      <c r="G22" s="32" t="s">
        <v>129</v>
      </c>
      <c r="H22" s="1" t="s">
        <v>79</v>
      </c>
      <c r="I22" s="453"/>
      <c r="J22" s="453"/>
      <c r="K22" s="453"/>
    </row>
    <row r="23" spans="1:15" s="76" customFormat="1" ht="46.5" customHeight="1">
      <c r="A23" s="31"/>
      <c r="B23" s="31" t="s">
        <v>70</v>
      </c>
      <c r="C23" s="32" t="s">
        <v>264</v>
      </c>
      <c r="D23" s="108" t="s">
        <v>265</v>
      </c>
      <c r="E23" s="69" t="s">
        <v>196</v>
      </c>
      <c r="F23" s="33">
        <v>2</v>
      </c>
      <c r="G23" s="32" t="s">
        <v>266</v>
      </c>
      <c r="H23" s="1" t="s">
        <v>82</v>
      </c>
      <c r="I23" s="453"/>
      <c r="J23" s="453"/>
      <c r="K23" s="453"/>
      <c r="L23" s="454"/>
      <c r="M23" s="454"/>
      <c r="N23" s="454"/>
      <c r="O23" s="454"/>
    </row>
    <row r="24" spans="1:15" s="76" customFormat="1" ht="118.5" customHeight="1">
      <c r="A24" s="31"/>
      <c r="B24" s="31" t="s">
        <v>70</v>
      </c>
      <c r="C24" s="32" t="s">
        <v>267</v>
      </c>
      <c r="D24" s="108" t="s">
        <v>268</v>
      </c>
      <c r="E24" s="69" t="s">
        <v>196</v>
      </c>
      <c r="F24" s="33">
        <v>100</v>
      </c>
      <c r="G24" s="32" t="s">
        <v>269</v>
      </c>
      <c r="H24" s="1" t="s">
        <v>87</v>
      </c>
      <c r="I24" s="453"/>
      <c r="J24" s="453"/>
      <c r="K24" s="453"/>
      <c r="L24" s="453"/>
      <c r="M24" s="453"/>
      <c r="N24" s="453"/>
      <c r="O24" s="453"/>
    </row>
    <row r="25" spans="1:11" s="76" customFormat="1" ht="66.75" customHeight="1">
      <c r="A25" s="31"/>
      <c r="B25" s="31" t="s">
        <v>133</v>
      </c>
      <c r="C25" s="32" t="s">
        <v>270</v>
      </c>
      <c r="D25" s="108" t="s">
        <v>271</v>
      </c>
      <c r="E25" s="69" t="s">
        <v>196</v>
      </c>
      <c r="F25" s="33">
        <v>5</v>
      </c>
      <c r="G25" s="32" t="s">
        <v>272</v>
      </c>
      <c r="H25" s="453"/>
      <c r="I25" s="453"/>
      <c r="J25" s="453"/>
      <c r="K25" s="453"/>
    </row>
    <row r="26" spans="1:7" s="76" customFormat="1" ht="40.5" customHeight="1">
      <c r="A26" s="31"/>
      <c r="B26" s="31" t="s">
        <v>273</v>
      </c>
      <c r="C26" s="32" t="s">
        <v>274</v>
      </c>
      <c r="D26" s="108" t="s">
        <v>275</v>
      </c>
      <c r="E26" s="69" t="s">
        <v>276</v>
      </c>
      <c r="F26" s="33">
        <v>30</v>
      </c>
      <c r="G26" s="32" t="s">
        <v>277</v>
      </c>
    </row>
    <row r="27" spans="1:11" s="76" customFormat="1" ht="60" customHeight="1">
      <c r="A27" s="31" t="s">
        <v>83</v>
      </c>
      <c r="B27" s="31" t="s">
        <v>84</v>
      </c>
      <c r="C27" s="32" t="s">
        <v>278</v>
      </c>
      <c r="D27" s="108" t="s">
        <v>279</v>
      </c>
      <c r="E27" s="69" t="s">
        <v>196</v>
      </c>
      <c r="F27" s="33">
        <v>10</v>
      </c>
      <c r="G27" s="32" t="s">
        <v>272</v>
      </c>
      <c r="H27" s="453"/>
      <c r="I27" s="453"/>
      <c r="J27" s="453"/>
      <c r="K27" s="453"/>
    </row>
    <row r="28" spans="1:11" s="76" customFormat="1" ht="60" customHeight="1">
      <c r="A28" s="31" t="s">
        <v>280</v>
      </c>
      <c r="B28" s="31" t="s">
        <v>281</v>
      </c>
      <c r="C28" s="32" t="s">
        <v>282</v>
      </c>
      <c r="D28" s="108" t="s">
        <v>283</v>
      </c>
      <c r="E28" s="69" t="s">
        <v>196</v>
      </c>
      <c r="F28" s="33">
        <v>85</v>
      </c>
      <c r="G28" s="32" t="s">
        <v>272</v>
      </c>
      <c r="H28" s="453"/>
      <c r="I28" s="453"/>
      <c r="J28" s="453"/>
      <c r="K28" s="453"/>
    </row>
    <row r="29" spans="1:7" s="76" customFormat="1" ht="57" customHeight="1">
      <c r="A29" s="46" t="s">
        <v>88</v>
      </c>
      <c r="B29" s="47"/>
      <c r="C29" s="47"/>
      <c r="D29" s="47"/>
      <c r="E29" s="47"/>
      <c r="F29" s="47"/>
      <c r="G29" s="47"/>
    </row>
  </sheetData>
  <sheetProtection/>
  <mergeCells count="29">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A20:G20"/>
    <mergeCell ref="A29:G29"/>
    <mergeCell ref="A5:A7"/>
    <mergeCell ref="A9:A10"/>
    <mergeCell ref="A11:A19"/>
    <mergeCell ref="A22:A2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57"/>
  <sheetViews>
    <sheetView zoomScaleSheetLayoutView="100" workbookViewId="0" topLeftCell="D40">
      <selection activeCell="H51" sqref="H51"/>
    </sheetView>
  </sheetViews>
  <sheetFormatPr defaultColWidth="8.625" defaultRowHeight="14.25"/>
  <cols>
    <col min="1" max="1" width="9.75390625" style="1" customWidth="1"/>
    <col min="2" max="2" width="12.125" style="1" customWidth="1"/>
    <col min="3" max="3" width="27.75390625" style="1" customWidth="1"/>
    <col min="4" max="4" width="14.125" style="248" customWidth="1"/>
    <col min="5" max="5" width="12.75390625" style="248" customWidth="1"/>
    <col min="6" max="6" width="15.625" style="248" customWidth="1"/>
    <col min="7" max="7" width="12.75390625" style="1" customWidth="1"/>
    <col min="8" max="8" width="81.25390625" style="1" customWidth="1"/>
    <col min="9" max="32" width="9.00390625" style="1" bestFit="1" customWidth="1"/>
    <col min="33" max="16384" width="8.625" style="1" customWidth="1"/>
  </cols>
  <sheetData>
    <row r="1" spans="1:6" s="1" customFormat="1" ht="15">
      <c r="A1" s="117" t="s">
        <v>31</v>
      </c>
      <c r="D1" s="248"/>
      <c r="E1" s="248"/>
      <c r="F1" s="248"/>
    </row>
    <row r="2" spans="1:7" s="1" customFormat="1" ht="39" customHeight="1">
      <c r="A2" s="5" t="s">
        <v>32</v>
      </c>
      <c r="B2" s="5"/>
      <c r="C2" s="5"/>
      <c r="D2" s="5"/>
      <c r="E2" s="5"/>
      <c r="F2" s="5"/>
      <c r="G2" s="5"/>
    </row>
    <row r="3" spans="1:7" s="2" customFormat="1" ht="37.5" customHeight="1">
      <c r="A3" s="6" t="s">
        <v>33</v>
      </c>
      <c r="B3" s="10" t="s">
        <v>284</v>
      </c>
      <c r="C3" s="40"/>
      <c r="D3" s="11"/>
      <c r="E3" s="6" t="s">
        <v>35</v>
      </c>
      <c r="F3" s="10" t="s">
        <v>285</v>
      </c>
      <c r="G3" s="11"/>
    </row>
    <row r="4" spans="1:11" s="2" customFormat="1" ht="46.5" customHeight="1">
      <c r="A4" s="6" t="s">
        <v>37</v>
      </c>
      <c r="B4" s="6" t="s">
        <v>38</v>
      </c>
      <c r="C4" s="13">
        <v>243</v>
      </c>
      <c r="D4" s="13"/>
      <c r="E4" s="6" t="s">
        <v>39</v>
      </c>
      <c r="F4" s="14">
        <v>6</v>
      </c>
      <c r="G4" s="14"/>
      <c r="K4" s="445"/>
    </row>
    <row r="5" spans="1:11" s="2" customFormat="1" ht="28.5" customHeight="1">
      <c r="A5" s="6" t="s">
        <v>40</v>
      </c>
      <c r="B5" s="6" t="s">
        <v>41</v>
      </c>
      <c r="C5" s="13" t="s">
        <v>42</v>
      </c>
      <c r="D5" s="13"/>
      <c r="E5" s="6" t="s">
        <v>43</v>
      </c>
      <c r="F5" s="13" t="s">
        <v>42</v>
      </c>
      <c r="G5" s="13"/>
      <c r="K5" s="445"/>
    </row>
    <row r="6" spans="1:11" s="2" customFormat="1" ht="31.5" customHeight="1">
      <c r="A6" s="6"/>
      <c r="B6" s="6" t="s">
        <v>44</v>
      </c>
      <c r="C6" s="13">
        <v>0</v>
      </c>
      <c r="D6" s="13"/>
      <c r="E6" s="6" t="s">
        <v>45</v>
      </c>
      <c r="F6" s="13">
        <v>2304.11</v>
      </c>
      <c r="G6" s="13"/>
      <c r="K6" s="445"/>
    </row>
    <row r="7" spans="1:11" s="2" customFormat="1" ht="27.75" customHeight="1">
      <c r="A7" s="6"/>
      <c r="B7" s="6" t="s">
        <v>46</v>
      </c>
      <c r="C7" s="13">
        <v>2304.11</v>
      </c>
      <c r="D7" s="13"/>
      <c r="E7" s="6" t="s">
        <v>47</v>
      </c>
      <c r="F7" s="13">
        <v>0</v>
      </c>
      <c r="G7" s="13"/>
      <c r="K7" s="445"/>
    </row>
    <row r="8" spans="1:7" s="1" customFormat="1" ht="70.5" customHeight="1">
      <c r="A8" s="15" t="s">
        <v>48</v>
      </c>
      <c r="B8" s="437" t="s">
        <v>286</v>
      </c>
      <c r="C8" s="16"/>
      <c r="D8" s="16"/>
      <c r="E8" s="16"/>
      <c r="F8" s="16"/>
      <c r="G8" s="16"/>
    </row>
    <row r="9" spans="1:7" s="1" customFormat="1" ht="36.75" customHeight="1">
      <c r="A9" s="17" t="s">
        <v>50</v>
      </c>
      <c r="B9" s="18" t="s">
        <v>51</v>
      </c>
      <c r="C9" s="18" t="s">
        <v>52</v>
      </c>
      <c r="D9" s="19" t="s">
        <v>53</v>
      </c>
      <c r="E9" s="20"/>
      <c r="F9" s="21"/>
      <c r="G9" s="18" t="s">
        <v>54</v>
      </c>
    </row>
    <row r="10" spans="1:7" s="1" customFormat="1" ht="29.25" customHeight="1">
      <c r="A10" s="22"/>
      <c r="B10" s="23"/>
      <c r="C10" s="326"/>
      <c r="D10" s="327"/>
      <c r="E10" s="328"/>
      <c r="F10" s="329"/>
      <c r="G10" s="384"/>
    </row>
    <row r="11" spans="1:7" s="1" customFormat="1" ht="33" customHeight="1">
      <c r="A11" s="6" t="s">
        <v>59</v>
      </c>
      <c r="B11" s="18" t="s">
        <v>51</v>
      </c>
      <c r="C11" s="18" t="s">
        <v>52</v>
      </c>
      <c r="D11" s="19" t="s">
        <v>53</v>
      </c>
      <c r="E11" s="20"/>
      <c r="F11" s="21"/>
      <c r="G11" s="18" t="s">
        <v>54</v>
      </c>
    </row>
    <row r="12" spans="1:7" s="1" customFormat="1" ht="24" customHeight="1">
      <c r="A12" s="6"/>
      <c r="B12" s="23" t="s">
        <v>55</v>
      </c>
      <c r="C12" s="326" t="s">
        <v>287</v>
      </c>
      <c r="D12" s="438" t="s">
        <v>288</v>
      </c>
      <c r="E12" s="439"/>
      <c r="F12" s="440"/>
      <c r="G12" s="384">
        <v>25</v>
      </c>
    </row>
    <row r="13" spans="1:7" s="1" customFormat="1" ht="24" customHeight="1">
      <c r="A13" s="6"/>
      <c r="B13" s="23" t="s">
        <v>96</v>
      </c>
      <c r="C13" s="326" t="s">
        <v>289</v>
      </c>
      <c r="D13" s="438" t="s">
        <v>290</v>
      </c>
      <c r="E13" s="439"/>
      <c r="F13" s="440"/>
      <c r="G13" s="384">
        <v>26.2</v>
      </c>
    </row>
    <row r="14" spans="1:7" s="1" customFormat="1" ht="24" customHeight="1">
      <c r="A14" s="6"/>
      <c r="B14" s="23" t="s">
        <v>99</v>
      </c>
      <c r="C14" s="326" t="s">
        <v>291</v>
      </c>
      <c r="D14" s="438" t="s">
        <v>292</v>
      </c>
      <c r="E14" s="439"/>
      <c r="F14" s="440"/>
      <c r="G14" s="384">
        <v>10</v>
      </c>
    </row>
    <row r="15" spans="1:7" s="1" customFormat="1" ht="24" customHeight="1">
      <c r="A15" s="6"/>
      <c r="B15" s="23" t="s">
        <v>102</v>
      </c>
      <c r="C15" s="326" t="s">
        <v>293</v>
      </c>
      <c r="D15" s="438" t="s">
        <v>294</v>
      </c>
      <c r="E15" s="439"/>
      <c r="F15" s="440"/>
      <c r="G15" s="384">
        <v>200</v>
      </c>
    </row>
    <row r="16" spans="1:7" s="1" customFormat="1" ht="24" customHeight="1">
      <c r="A16" s="6"/>
      <c r="B16" s="23" t="s">
        <v>105</v>
      </c>
      <c r="C16" s="326" t="s">
        <v>295</v>
      </c>
      <c r="D16" s="438" t="s">
        <v>296</v>
      </c>
      <c r="E16" s="439"/>
      <c r="F16" s="440"/>
      <c r="G16" s="384">
        <v>200</v>
      </c>
    </row>
    <row r="17" spans="1:7" s="1" customFormat="1" ht="24" customHeight="1">
      <c r="A17" s="6"/>
      <c r="B17" s="23" t="s">
        <v>108</v>
      </c>
      <c r="C17" s="326" t="s">
        <v>297</v>
      </c>
      <c r="D17" s="438" t="s">
        <v>298</v>
      </c>
      <c r="E17" s="439"/>
      <c r="F17" s="440"/>
      <c r="G17" s="384">
        <v>5</v>
      </c>
    </row>
    <row r="18" spans="1:7" s="1" customFormat="1" ht="24" customHeight="1">
      <c r="A18" s="6"/>
      <c r="B18" s="23" t="s">
        <v>111</v>
      </c>
      <c r="C18" s="326" t="s">
        <v>299</v>
      </c>
      <c r="D18" s="438" t="s">
        <v>300</v>
      </c>
      <c r="E18" s="439"/>
      <c r="F18" s="440"/>
      <c r="G18" s="384">
        <v>20</v>
      </c>
    </row>
    <row r="19" spans="1:7" s="1" customFormat="1" ht="24" customHeight="1">
      <c r="A19" s="6"/>
      <c r="B19" s="23" t="s">
        <v>114</v>
      </c>
      <c r="C19" s="326" t="s">
        <v>301</v>
      </c>
      <c r="D19" s="438" t="s">
        <v>302</v>
      </c>
      <c r="E19" s="439"/>
      <c r="F19" s="440"/>
      <c r="G19" s="384">
        <v>50</v>
      </c>
    </row>
    <row r="20" spans="1:7" s="1" customFormat="1" ht="24" customHeight="1">
      <c r="A20" s="6"/>
      <c r="B20" s="23" t="s">
        <v>117</v>
      </c>
      <c r="C20" s="326" t="s">
        <v>303</v>
      </c>
      <c r="D20" s="438" t="s">
        <v>304</v>
      </c>
      <c r="E20" s="439"/>
      <c r="F20" s="440"/>
      <c r="G20" s="384">
        <v>20</v>
      </c>
    </row>
    <row r="21" spans="1:7" s="1" customFormat="1" ht="24" customHeight="1">
      <c r="A21" s="6"/>
      <c r="B21" s="23" t="s">
        <v>120</v>
      </c>
      <c r="C21" s="326" t="s">
        <v>305</v>
      </c>
      <c r="D21" s="438" t="s">
        <v>306</v>
      </c>
      <c r="E21" s="439"/>
      <c r="F21" s="440"/>
      <c r="G21" s="384">
        <v>60</v>
      </c>
    </row>
    <row r="22" spans="1:7" s="1" customFormat="1" ht="24" customHeight="1">
      <c r="A22" s="6"/>
      <c r="B22" s="23" t="s">
        <v>169</v>
      </c>
      <c r="C22" s="326" t="s">
        <v>307</v>
      </c>
      <c r="D22" s="438" t="s">
        <v>308</v>
      </c>
      <c r="E22" s="439"/>
      <c r="F22" s="440"/>
      <c r="G22" s="384">
        <v>256.07</v>
      </c>
    </row>
    <row r="23" spans="1:7" s="1" customFormat="1" ht="24" customHeight="1">
      <c r="A23" s="6"/>
      <c r="B23" s="23" t="s">
        <v>172</v>
      </c>
      <c r="C23" s="326" t="s">
        <v>309</v>
      </c>
      <c r="D23" s="438" t="s">
        <v>310</v>
      </c>
      <c r="E23" s="439"/>
      <c r="F23" s="440"/>
      <c r="G23" s="384">
        <v>184.28</v>
      </c>
    </row>
    <row r="24" spans="1:7" s="1" customFormat="1" ht="24" customHeight="1">
      <c r="A24" s="6"/>
      <c r="B24" s="23" t="s">
        <v>174</v>
      </c>
      <c r="C24" s="326" t="s">
        <v>311</v>
      </c>
      <c r="D24" s="438" t="s">
        <v>312</v>
      </c>
      <c r="E24" s="439"/>
      <c r="F24" s="440"/>
      <c r="G24" s="384">
        <v>52.71</v>
      </c>
    </row>
    <row r="25" spans="1:7" s="1" customFormat="1" ht="24" customHeight="1">
      <c r="A25" s="6"/>
      <c r="B25" s="23" t="s">
        <v>176</v>
      </c>
      <c r="C25" s="326" t="s">
        <v>313</v>
      </c>
      <c r="D25" s="438" t="s">
        <v>314</v>
      </c>
      <c r="E25" s="439"/>
      <c r="F25" s="440"/>
      <c r="G25" s="384">
        <v>127.15</v>
      </c>
    </row>
    <row r="26" spans="1:7" s="1" customFormat="1" ht="24" customHeight="1">
      <c r="A26" s="6"/>
      <c r="B26" s="23" t="s">
        <v>178</v>
      </c>
      <c r="C26" s="326" t="s">
        <v>315</v>
      </c>
      <c r="D26" s="438" t="s">
        <v>316</v>
      </c>
      <c r="E26" s="439"/>
      <c r="F26" s="440"/>
      <c r="G26" s="384">
        <v>20</v>
      </c>
    </row>
    <row r="27" spans="1:7" s="1" customFormat="1" ht="24" customHeight="1">
      <c r="A27" s="6"/>
      <c r="B27" s="23" t="s">
        <v>180</v>
      </c>
      <c r="C27" s="326" t="s">
        <v>317</v>
      </c>
      <c r="D27" s="438" t="s">
        <v>318</v>
      </c>
      <c r="E27" s="439"/>
      <c r="F27" s="440"/>
      <c r="G27" s="384">
        <v>59.5</v>
      </c>
    </row>
    <row r="28" spans="1:7" s="1" customFormat="1" ht="24" customHeight="1">
      <c r="A28" s="6"/>
      <c r="B28" s="23" t="s">
        <v>183</v>
      </c>
      <c r="C28" s="326" t="s">
        <v>319</v>
      </c>
      <c r="D28" s="438" t="s">
        <v>320</v>
      </c>
      <c r="E28" s="439"/>
      <c r="F28" s="440"/>
      <c r="G28" s="384">
        <v>10</v>
      </c>
    </row>
    <row r="29" spans="1:7" s="1" customFormat="1" ht="24" customHeight="1">
      <c r="A29" s="6"/>
      <c r="B29" s="23" t="s">
        <v>185</v>
      </c>
      <c r="C29" s="326" t="s">
        <v>321</v>
      </c>
      <c r="D29" s="438" t="s">
        <v>322</v>
      </c>
      <c r="E29" s="439"/>
      <c r="F29" s="440"/>
      <c r="G29" s="384">
        <v>8</v>
      </c>
    </row>
    <row r="30" spans="1:7" s="1" customFormat="1" ht="24" customHeight="1">
      <c r="A30" s="6"/>
      <c r="B30" s="23" t="s">
        <v>188</v>
      </c>
      <c r="C30" s="326" t="s">
        <v>323</v>
      </c>
      <c r="D30" s="438" t="s">
        <v>324</v>
      </c>
      <c r="E30" s="439"/>
      <c r="F30" s="440"/>
      <c r="G30" s="384">
        <v>8</v>
      </c>
    </row>
    <row r="31" spans="1:7" s="1" customFormat="1" ht="24" customHeight="1">
      <c r="A31" s="6"/>
      <c r="B31" s="23" t="s">
        <v>191</v>
      </c>
      <c r="C31" s="326" t="s">
        <v>325</v>
      </c>
      <c r="D31" s="438" t="s">
        <v>326</v>
      </c>
      <c r="E31" s="439"/>
      <c r="F31" s="440"/>
      <c r="G31" s="384">
        <v>218</v>
      </c>
    </row>
    <row r="32" spans="1:7" s="1" customFormat="1" ht="24" customHeight="1">
      <c r="A32" s="6"/>
      <c r="B32" s="23" t="s">
        <v>327</v>
      </c>
      <c r="C32" s="326" t="s">
        <v>328</v>
      </c>
      <c r="D32" s="438" t="s">
        <v>329</v>
      </c>
      <c r="E32" s="439"/>
      <c r="F32" s="440"/>
      <c r="G32" s="384">
        <v>12</v>
      </c>
    </row>
    <row r="33" spans="1:7" s="1" customFormat="1" ht="24" customHeight="1">
      <c r="A33" s="6"/>
      <c r="B33" s="23" t="s">
        <v>330</v>
      </c>
      <c r="C33" s="326" t="s">
        <v>331</v>
      </c>
      <c r="D33" s="438" t="s">
        <v>332</v>
      </c>
      <c r="E33" s="439"/>
      <c r="F33" s="440"/>
      <c r="G33" s="384">
        <v>20</v>
      </c>
    </row>
    <row r="34" spans="1:7" s="1" customFormat="1" ht="24" customHeight="1">
      <c r="A34" s="6"/>
      <c r="B34" s="23" t="s">
        <v>333</v>
      </c>
      <c r="C34" s="326" t="s">
        <v>334</v>
      </c>
      <c r="D34" s="438" t="s">
        <v>335</v>
      </c>
      <c r="E34" s="439"/>
      <c r="F34" s="440"/>
      <c r="G34" s="384">
        <v>15</v>
      </c>
    </row>
    <row r="35" spans="1:7" s="1" customFormat="1" ht="24" customHeight="1">
      <c r="A35" s="6"/>
      <c r="B35" s="23" t="s">
        <v>336</v>
      </c>
      <c r="C35" s="326" t="s">
        <v>337</v>
      </c>
      <c r="D35" s="438" t="s">
        <v>338</v>
      </c>
      <c r="E35" s="439"/>
      <c r="F35" s="440"/>
      <c r="G35" s="384">
        <v>18</v>
      </c>
    </row>
    <row r="36" spans="1:7" s="1" customFormat="1" ht="24" customHeight="1">
      <c r="A36" s="6"/>
      <c r="B36" s="23" t="s">
        <v>339</v>
      </c>
      <c r="C36" s="326" t="s">
        <v>340</v>
      </c>
      <c r="D36" s="438" t="s">
        <v>341</v>
      </c>
      <c r="E36" s="439"/>
      <c r="F36" s="440"/>
      <c r="G36" s="384">
        <v>30</v>
      </c>
    </row>
    <row r="37" spans="1:7" s="1" customFormat="1" ht="24" customHeight="1">
      <c r="A37" s="6"/>
      <c r="B37" s="23" t="s">
        <v>342</v>
      </c>
      <c r="C37" s="326" t="s">
        <v>343</v>
      </c>
      <c r="D37" s="438" t="s">
        <v>344</v>
      </c>
      <c r="E37" s="439"/>
      <c r="F37" s="440"/>
      <c r="G37" s="384">
        <v>5</v>
      </c>
    </row>
    <row r="38" spans="1:7" s="1" customFormat="1" ht="24" customHeight="1">
      <c r="A38" s="6"/>
      <c r="B38" s="23" t="s">
        <v>345</v>
      </c>
      <c r="C38" s="326" t="s">
        <v>346</v>
      </c>
      <c r="D38" s="438" t="s">
        <v>347</v>
      </c>
      <c r="E38" s="439"/>
      <c r="F38" s="440"/>
      <c r="G38" s="384">
        <v>231</v>
      </c>
    </row>
    <row r="39" spans="1:7" s="1" customFormat="1" ht="24" customHeight="1">
      <c r="A39" s="6"/>
      <c r="B39" s="23" t="s">
        <v>348</v>
      </c>
      <c r="C39" s="326" t="s">
        <v>349</v>
      </c>
      <c r="D39" s="438" t="s">
        <v>350</v>
      </c>
      <c r="E39" s="439"/>
      <c r="F39" s="440"/>
      <c r="G39" s="384">
        <v>13.2</v>
      </c>
    </row>
    <row r="40" spans="1:7" s="1" customFormat="1" ht="24" customHeight="1">
      <c r="A40" s="6"/>
      <c r="B40" s="23" t="s">
        <v>351</v>
      </c>
      <c r="C40" s="326" t="s">
        <v>352</v>
      </c>
      <c r="D40" s="438" t="s">
        <v>353</v>
      </c>
      <c r="E40" s="439"/>
      <c r="F40" s="440"/>
      <c r="G40" s="384">
        <v>20</v>
      </c>
    </row>
    <row r="41" spans="1:7" s="1" customFormat="1" ht="24" customHeight="1">
      <c r="A41" s="6"/>
      <c r="B41" s="23" t="s">
        <v>354</v>
      </c>
      <c r="C41" s="326" t="s">
        <v>355</v>
      </c>
      <c r="D41" s="438" t="s">
        <v>356</v>
      </c>
      <c r="E41" s="439"/>
      <c r="F41" s="440"/>
      <c r="G41" s="384">
        <v>380</v>
      </c>
    </row>
    <row r="42" spans="1:7" s="1" customFormat="1" ht="24" customHeight="1">
      <c r="A42" s="6"/>
      <c r="B42" s="23"/>
      <c r="C42" s="326"/>
      <c r="D42" s="441"/>
      <c r="E42" s="442"/>
      <c r="F42" s="443"/>
      <c r="G42" s="384"/>
    </row>
    <row r="43" spans="1:7" s="1" customFormat="1" ht="31.5" customHeight="1">
      <c r="A43" s="15" t="s">
        <v>61</v>
      </c>
      <c r="B43" s="15"/>
      <c r="C43" s="15"/>
      <c r="D43" s="15"/>
      <c r="E43" s="15"/>
      <c r="F43" s="15"/>
      <c r="G43" s="15"/>
    </row>
    <row r="44" spans="1:7" s="1" customFormat="1" ht="36" customHeight="1">
      <c r="A44" s="18" t="s">
        <v>62</v>
      </c>
      <c r="B44" s="18" t="s">
        <v>63</v>
      </c>
      <c r="C44" s="18" t="s">
        <v>64</v>
      </c>
      <c r="D44" s="18" t="s">
        <v>65</v>
      </c>
      <c r="E44" s="18" t="s">
        <v>66</v>
      </c>
      <c r="F44" s="18" t="s">
        <v>67</v>
      </c>
      <c r="G44" s="18" t="s">
        <v>68</v>
      </c>
    </row>
    <row r="45" spans="1:7" s="1" customFormat="1" ht="36">
      <c r="A45" s="30" t="s">
        <v>69</v>
      </c>
      <c r="B45" s="382" t="s">
        <v>70</v>
      </c>
      <c r="C45" s="382" t="s">
        <v>357</v>
      </c>
      <c r="D45" s="390" t="s">
        <v>358</v>
      </c>
      <c r="E45" s="382" t="s">
        <v>136</v>
      </c>
      <c r="F45" s="330">
        <v>33</v>
      </c>
      <c r="G45" s="382" t="s">
        <v>359</v>
      </c>
    </row>
    <row r="46" spans="1:8" s="1" customFormat="1" ht="36">
      <c r="A46" s="35"/>
      <c r="B46" s="382" t="s">
        <v>70</v>
      </c>
      <c r="C46" s="382" t="s">
        <v>360</v>
      </c>
      <c r="D46" s="444" t="s">
        <v>361</v>
      </c>
      <c r="E46" s="382" t="s">
        <v>136</v>
      </c>
      <c r="F46" s="330">
        <v>100</v>
      </c>
      <c r="G46" s="382" t="s">
        <v>359</v>
      </c>
      <c r="H46" s="1" t="s">
        <v>79</v>
      </c>
    </row>
    <row r="47" spans="1:8" s="1" customFormat="1" ht="48">
      <c r="A47" s="35"/>
      <c r="B47" s="382" t="s">
        <v>70</v>
      </c>
      <c r="C47" s="382" t="s">
        <v>362</v>
      </c>
      <c r="D47" s="444" t="s">
        <v>363</v>
      </c>
      <c r="E47" s="382" t="s">
        <v>136</v>
      </c>
      <c r="F47" s="330">
        <v>2</v>
      </c>
      <c r="G47" s="382" t="s">
        <v>266</v>
      </c>
      <c r="H47" s="1" t="s">
        <v>82</v>
      </c>
    </row>
    <row r="48" spans="1:8" s="1" customFormat="1" ht="48">
      <c r="A48" s="35"/>
      <c r="B48" s="382" t="s">
        <v>70</v>
      </c>
      <c r="C48" s="382" t="s">
        <v>364</v>
      </c>
      <c r="D48" s="444" t="s">
        <v>365</v>
      </c>
      <c r="E48" s="382" t="s">
        <v>136</v>
      </c>
      <c r="F48" s="330">
        <v>5</v>
      </c>
      <c r="G48" s="382" t="s">
        <v>266</v>
      </c>
      <c r="H48" s="1" t="s">
        <v>87</v>
      </c>
    </row>
    <row r="49" spans="1:8" s="1" customFormat="1" ht="24">
      <c r="A49" s="35"/>
      <c r="B49" s="382" t="s">
        <v>70</v>
      </c>
      <c r="C49" s="382" t="s">
        <v>366</v>
      </c>
      <c r="D49" s="444" t="s">
        <v>367</v>
      </c>
      <c r="E49" s="69" t="s">
        <v>196</v>
      </c>
      <c r="F49" s="45">
        <v>57</v>
      </c>
      <c r="G49" s="23" t="s">
        <v>359</v>
      </c>
      <c r="H49" s="1" t="s">
        <v>207</v>
      </c>
    </row>
    <row r="50" spans="1:8" s="1" customFormat="1" ht="48">
      <c r="A50" s="35"/>
      <c r="B50" s="382" t="s">
        <v>70</v>
      </c>
      <c r="C50" s="382" t="s">
        <v>368</v>
      </c>
      <c r="D50" s="444" t="s">
        <v>369</v>
      </c>
      <c r="E50" s="382" t="s">
        <v>136</v>
      </c>
      <c r="F50" s="330">
        <v>600</v>
      </c>
      <c r="G50" s="382" t="s">
        <v>359</v>
      </c>
      <c r="H50" s="1" t="s">
        <v>89</v>
      </c>
    </row>
    <row r="51" spans="1:8" s="1" customFormat="1" ht="48">
      <c r="A51" s="35"/>
      <c r="B51" s="382" t="s">
        <v>70</v>
      </c>
      <c r="C51" s="382" t="s">
        <v>370</v>
      </c>
      <c r="D51" s="444" t="s">
        <v>371</v>
      </c>
      <c r="E51" s="382" t="s">
        <v>77</v>
      </c>
      <c r="F51" s="330">
        <v>53</v>
      </c>
      <c r="G51" s="382" t="s">
        <v>235</v>
      </c>
      <c r="H51" s="1" t="s">
        <v>372</v>
      </c>
    </row>
    <row r="52" spans="1:7" s="1" customFormat="1" ht="36">
      <c r="A52" s="35"/>
      <c r="B52" s="382" t="s">
        <v>70</v>
      </c>
      <c r="C52" s="382" t="s">
        <v>373</v>
      </c>
      <c r="D52" s="444" t="s">
        <v>374</v>
      </c>
      <c r="E52" s="382" t="s">
        <v>136</v>
      </c>
      <c r="F52" s="330">
        <v>2400</v>
      </c>
      <c r="G52" s="382" t="s">
        <v>359</v>
      </c>
    </row>
    <row r="53" spans="1:7" s="1" customFormat="1" ht="108">
      <c r="A53" s="37"/>
      <c r="B53" s="382" t="s">
        <v>133</v>
      </c>
      <c r="C53" s="382" t="s">
        <v>375</v>
      </c>
      <c r="D53" s="444" t="s">
        <v>376</v>
      </c>
      <c r="E53" s="382" t="s">
        <v>196</v>
      </c>
      <c r="F53" s="330">
        <v>90</v>
      </c>
      <c r="G53" s="382" t="s">
        <v>377</v>
      </c>
    </row>
    <row r="54" spans="1:7" s="1" customFormat="1" ht="36">
      <c r="A54" s="30" t="s">
        <v>83</v>
      </c>
      <c r="B54" s="382" t="s">
        <v>378</v>
      </c>
      <c r="C54" s="382" t="s">
        <v>379</v>
      </c>
      <c r="D54" s="444" t="s">
        <v>380</v>
      </c>
      <c r="E54" s="382" t="s">
        <v>136</v>
      </c>
      <c r="F54" s="330">
        <v>60</v>
      </c>
      <c r="G54" s="382" t="s">
        <v>359</v>
      </c>
    </row>
    <row r="55" spans="1:7" s="1" customFormat="1" ht="36">
      <c r="A55" s="35"/>
      <c r="B55" s="382" t="s">
        <v>378</v>
      </c>
      <c r="C55" s="382" t="s">
        <v>381</v>
      </c>
      <c r="D55" s="444" t="s">
        <v>382</v>
      </c>
      <c r="E55" s="382" t="s">
        <v>136</v>
      </c>
      <c r="F55" s="330">
        <v>30</v>
      </c>
      <c r="G55" s="382" t="s">
        <v>359</v>
      </c>
    </row>
    <row r="56" spans="1:7" s="1" customFormat="1" ht="36">
      <c r="A56" s="37"/>
      <c r="B56" s="382" t="s">
        <v>378</v>
      </c>
      <c r="C56" s="382" t="s">
        <v>383</v>
      </c>
      <c r="D56" s="444" t="s">
        <v>384</v>
      </c>
      <c r="E56" s="382" t="s">
        <v>136</v>
      </c>
      <c r="F56" s="330">
        <v>500</v>
      </c>
      <c r="G56" s="382" t="s">
        <v>359</v>
      </c>
    </row>
    <row r="57" spans="1:7" s="1" customFormat="1" ht="57" customHeight="1">
      <c r="A57" s="46" t="s">
        <v>88</v>
      </c>
      <c r="B57" s="47"/>
      <c r="C57" s="47"/>
      <c r="D57" s="47"/>
      <c r="E57" s="47"/>
      <c r="F57" s="47"/>
      <c r="G57" s="47"/>
    </row>
  </sheetData>
  <sheetProtection/>
  <mergeCells count="53">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A43:G43"/>
    <mergeCell ref="A57:G57"/>
    <mergeCell ref="A5:A7"/>
    <mergeCell ref="A9:A10"/>
    <mergeCell ref="A11:A42"/>
    <mergeCell ref="A45:A53"/>
    <mergeCell ref="A54:A5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41"/>
  <sheetViews>
    <sheetView zoomScaleSheetLayoutView="100" workbookViewId="0" topLeftCell="A28">
      <selection activeCell="C34" sqref="C34"/>
    </sheetView>
  </sheetViews>
  <sheetFormatPr defaultColWidth="9.00390625" defaultRowHeight="14.25"/>
  <cols>
    <col min="1" max="1" width="9.75390625" style="1" customWidth="1"/>
    <col min="2" max="2" width="12.125" style="1" customWidth="1"/>
    <col min="3" max="3" width="36.875" style="1" customWidth="1"/>
    <col min="4" max="4" width="14.125" style="1" customWidth="1"/>
    <col min="5" max="5" width="12.75390625" style="1" customWidth="1"/>
    <col min="6" max="6" width="29.375" style="1" customWidth="1"/>
    <col min="7" max="7" width="12.75390625" style="1" customWidth="1"/>
    <col min="8" max="8" width="58.375" style="1" customWidth="1"/>
    <col min="9" max="16384" width="9.00390625" style="1" customWidth="1"/>
  </cols>
  <sheetData>
    <row r="1" s="1" customFormat="1" ht="15">
      <c r="A1" s="117" t="s">
        <v>31</v>
      </c>
    </row>
    <row r="2" spans="1:7" s="1" customFormat="1" ht="39" customHeight="1">
      <c r="A2" s="5" t="s">
        <v>32</v>
      </c>
      <c r="B2" s="5"/>
      <c r="C2" s="5"/>
      <c r="D2" s="5"/>
      <c r="E2" s="5"/>
      <c r="F2" s="5"/>
      <c r="G2" s="5"/>
    </row>
    <row r="3" spans="1:7" s="2" customFormat="1" ht="37.5" customHeight="1">
      <c r="A3" s="6" t="s">
        <v>33</v>
      </c>
      <c r="B3" s="7" t="s">
        <v>385</v>
      </c>
      <c r="C3" s="8"/>
      <c r="D3" s="9"/>
      <c r="E3" s="6" t="s">
        <v>35</v>
      </c>
      <c r="F3" s="10" t="s">
        <v>386</v>
      </c>
      <c r="G3" s="11"/>
    </row>
    <row r="4" spans="1:7" s="2" customFormat="1" ht="46.5" customHeight="1">
      <c r="A4" s="6" t="s">
        <v>37</v>
      </c>
      <c r="B4" s="6" t="s">
        <v>38</v>
      </c>
      <c r="C4" s="13">
        <v>13</v>
      </c>
      <c r="D4" s="13"/>
      <c r="E4" s="6" t="s">
        <v>39</v>
      </c>
      <c r="F4" s="14"/>
      <c r="G4" s="14"/>
    </row>
    <row r="5" spans="1:7" s="2" customFormat="1" ht="28.5" customHeight="1">
      <c r="A5" s="6" t="s">
        <v>40</v>
      </c>
      <c r="B5" s="6" t="s">
        <v>41</v>
      </c>
      <c r="C5" s="13" t="s">
        <v>42</v>
      </c>
      <c r="D5" s="13"/>
      <c r="E5" s="6" t="s">
        <v>43</v>
      </c>
      <c r="F5" s="13" t="s">
        <v>42</v>
      </c>
      <c r="G5" s="13"/>
    </row>
    <row r="6" spans="1:7" s="2" customFormat="1" ht="31.5" customHeight="1">
      <c r="A6" s="6"/>
      <c r="B6" s="6" t="s">
        <v>44</v>
      </c>
      <c r="C6" s="13"/>
      <c r="D6" s="13"/>
      <c r="E6" s="6" t="s">
        <v>45</v>
      </c>
      <c r="F6" s="13"/>
      <c r="G6" s="13"/>
    </row>
    <row r="7" spans="1:7" s="2" customFormat="1" ht="27.75" customHeight="1">
      <c r="A7" s="6"/>
      <c r="B7" s="6" t="s">
        <v>46</v>
      </c>
      <c r="C7" s="13">
        <v>21529</v>
      </c>
      <c r="D7" s="13"/>
      <c r="E7" s="6" t="s">
        <v>47</v>
      </c>
      <c r="F7" s="14"/>
      <c r="G7" s="14"/>
    </row>
    <row r="8" spans="1:7" s="1" customFormat="1" ht="112.5" customHeight="1">
      <c r="A8" s="15" t="s">
        <v>48</v>
      </c>
      <c r="B8" s="118" t="s">
        <v>387</v>
      </c>
      <c r="C8" s="118"/>
      <c r="D8" s="118"/>
      <c r="E8" s="118"/>
      <c r="F8" s="118"/>
      <c r="G8" s="118"/>
    </row>
    <row r="9" spans="1:7" s="1" customFormat="1" ht="36.75" customHeight="1">
      <c r="A9" s="17" t="s">
        <v>50</v>
      </c>
      <c r="B9" s="18" t="s">
        <v>51</v>
      </c>
      <c r="C9" s="18" t="s">
        <v>52</v>
      </c>
      <c r="D9" s="19" t="s">
        <v>53</v>
      </c>
      <c r="E9" s="20"/>
      <c r="F9" s="21"/>
      <c r="G9" s="18" t="s">
        <v>54</v>
      </c>
    </row>
    <row r="10" spans="1:7" s="1" customFormat="1" ht="27.75" customHeight="1">
      <c r="A10" s="22"/>
      <c r="B10" s="23" t="s">
        <v>55</v>
      </c>
      <c r="C10" s="94" t="s">
        <v>388</v>
      </c>
      <c r="D10" s="421" t="s">
        <v>389</v>
      </c>
      <c r="E10" s="422"/>
      <c r="F10" s="423"/>
      <c r="G10" s="424">
        <v>4798.47</v>
      </c>
    </row>
    <row r="11" spans="1:7" s="1" customFormat="1" ht="27.75" customHeight="1">
      <c r="A11" s="22"/>
      <c r="B11" s="23" t="s">
        <v>96</v>
      </c>
      <c r="C11" s="94" t="s">
        <v>390</v>
      </c>
      <c r="D11" s="421" t="s">
        <v>391</v>
      </c>
      <c r="E11" s="422"/>
      <c r="F11" s="423"/>
      <c r="G11" s="424">
        <v>235.65</v>
      </c>
    </row>
    <row r="12" spans="1:7" s="1" customFormat="1" ht="30" customHeight="1">
      <c r="A12" s="22"/>
      <c r="B12" s="23" t="s">
        <v>99</v>
      </c>
      <c r="C12" s="94" t="s">
        <v>392</v>
      </c>
      <c r="D12" s="421" t="s">
        <v>393</v>
      </c>
      <c r="E12" s="422"/>
      <c r="F12" s="423"/>
      <c r="G12" s="424">
        <v>300</v>
      </c>
    </row>
    <row r="13" spans="1:7" s="1" customFormat="1" ht="33" customHeight="1">
      <c r="A13" s="220" t="s">
        <v>59</v>
      </c>
      <c r="B13" s="18" t="s">
        <v>51</v>
      </c>
      <c r="C13" s="18" t="s">
        <v>52</v>
      </c>
      <c r="D13" s="19" t="s">
        <v>53</v>
      </c>
      <c r="E13" s="20"/>
      <c r="F13" s="21"/>
      <c r="G13" s="18" t="s">
        <v>54</v>
      </c>
    </row>
    <row r="14" spans="1:7" s="1" customFormat="1" ht="30" customHeight="1">
      <c r="A14" s="221"/>
      <c r="B14" s="23" t="s">
        <v>55</v>
      </c>
      <c r="C14" s="94" t="s">
        <v>394</v>
      </c>
      <c r="D14" s="421" t="s">
        <v>395</v>
      </c>
      <c r="E14" s="422"/>
      <c r="F14" s="423"/>
      <c r="G14" s="424">
        <v>18</v>
      </c>
    </row>
    <row r="15" spans="1:7" s="1" customFormat="1" ht="27.75" customHeight="1">
      <c r="A15" s="221"/>
      <c r="B15" s="23" t="s">
        <v>96</v>
      </c>
      <c r="C15" s="94" t="s">
        <v>396</v>
      </c>
      <c r="D15" s="421" t="s">
        <v>397</v>
      </c>
      <c r="E15" s="422"/>
      <c r="F15" s="423"/>
      <c r="G15" s="424">
        <v>42</v>
      </c>
    </row>
    <row r="16" spans="1:7" s="1" customFormat="1" ht="27.75" customHeight="1">
      <c r="A16" s="221"/>
      <c r="B16" s="23" t="s">
        <v>99</v>
      </c>
      <c r="C16" s="94" t="s">
        <v>398</v>
      </c>
      <c r="D16" s="421" t="s">
        <v>399</v>
      </c>
      <c r="E16" s="422"/>
      <c r="F16" s="423"/>
      <c r="G16" s="424">
        <v>6</v>
      </c>
    </row>
    <row r="17" spans="1:7" s="1" customFormat="1" ht="27.75" customHeight="1">
      <c r="A17" s="221"/>
      <c r="B17" s="23" t="s">
        <v>102</v>
      </c>
      <c r="C17" s="94" t="s">
        <v>400</v>
      </c>
      <c r="D17" s="421" t="s">
        <v>401</v>
      </c>
      <c r="E17" s="422"/>
      <c r="F17" s="423"/>
      <c r="G17" s="424">
        <v>100</v>
      </c>
    </row>
    <row r="18" spans="1:7" s="1" customFormat="1" ht="27.75" customHeight="1">
      <c r="A18" s="221"/>
      <c r="B18" s="23" t="s">
        <v>105</v>
      </c>
      <c r="C18" s="94" t="s">
        <v>402</v>
      </c>
      <c r="D18" s="421" t="s">
        <v>402</v>
      </c>
      <c r="E18" s="422"/>
      <c r="F18" s="423"/>
      <c r="G18" s="424">
        <v>78.63</v>
      </c>
    </row>
    <row r="19" spans="1:7" s="1" customFormat="1" ht="27.75" customHeight="1">
      <c r="A19" s="221"/>
      <c r="B19" s="23" t="s">
        <v>108</v>
      </c>
      <c r="C19" s="94" t="s">
        <v>403</v>
      </c>
      <c r="D19" s="421" t="s">
        <v>403</v>
      </c>
      <c r="E19" s="422"/>
      <c r="F19" s="423"/>
      <c r="G19" s="424">
        <v>96.25</v>
      </c>
    </row>
    <row r="20" spans="1:7" s="1" customFormat="1" ht="39.75" customHeight="1">
      <c r="A20" s="221"/>
      <c r="B20" s="23" t="s">
        <v>111</v>
      </c>
      <c r="C20" s="94" t="s">
        <v>404</v>
      </c>
      <c r="D20" s="425" t="s">
        <v>405</v>
      </c>
      <c r="E20" s="426"/>
      <c r="F20" s="427"/>
      <c r="G20" s="424">
        <v>6000</v>
      </c>
    </row>
    <row r="21" spans="1:7" s="1" customFormat="1" ht="39.75" customHeight="1">
      <c r="A21" s="221"/>
      <c r="B21" s="23" t="s">
        <v>114</v>
      </c>
      <c r="C21" s="428" t="s">
        <v>406</v>
      </c>
      <c r="D21" s="301" t="s">
        <v>407</v>
      </c>
      <c r="E21" s="302"/>
      <c r="F21" s="303"/>
      <c r="G21" s="424">
        <v>1107</v>
      </c>
    </row>
    <row r="22" spans="1:7" s="1" customFormat="1" ht="72" customHeight="1">
      <c r="A22" s="221"/>
      <c r="B22" s="23" t="s">
        <v>117</v>
      </c>
      <c r="C22" s="429" t="s">
        <v>408</v>
      </c>
      <c r="D22" s="301" t="s">
        <v>409</v>
      </c>
      <c r="E22" s="302"/>
      <c r="F22" s="303"/>
      <c r="G22" s="424">
        <v>2500</v>
      </c>
    </row>
    <row r="23" spans="1:7" s="1" customFormat="1" ht="39.75" customHeight="1">
      <c r="A23" s="221"/>
      <c r="B23" s="23" t="s">
        <v>120</v>
      </c>
      <c r="C23" s="428" t="s">
        <v>410</v>
      </c>
      <c r="D23" s="301" t="s">
        <v>411</v>
      </c>
      <c r="E23" s="302"/>
      <c r="F23" s="303"/>
      <c r="G23" s="424">
        <v>2000</v>
      </c>
    </row>
    <row r="24" spans="1:7" s="1" customFormat="1" ht="39.75" customHeight="1">
      <c r="A24" s="221"/>
      <c r="B24" s="23" t="s">
        <v>169</v>
      </c>
      <c r="C24" s="430" t="s">
        <v>412</v>
      </c>
      <c r="D24" s="301" t="s">
        <v>413</v>
      </c>
      <c r="E24" s="302"/>
      <c r="F24" s="303"/>
      <c r="G24" s="424">
        <v>879</v>
      </c>
    </row>
    <row r="25" spans="1:7" s="1" customFormat="1" ht="39.75" customHeight="1">
      <c r="A25" s="226"/>
      <c r="B25" s="23" t="s">
        <v>172</v>
      </c>
      <c r="C25" s="259" t="s">
        <v>414</v>
      </c>
      <c r="D25" s="301" t="s">
        <v>415</v>
      </c>
      <c r="E25" s="302"/>
      <c r="F25" s="303"/>
      <c r="G25" s="424">
        <v>3368</v>
      </c>
    </row>
    <row r="26" spans="1:9" s="1" customFormat="1" ht="31.5" customHeight="1">
      <c r="A26" s="15" t="s">
        <v>61</v>
      </c>
      <c r="B26" s="15"/>
      <c r="C26" s="15"/>
      <c r="D26" s="15"/>
      <c r="E26" s="15"/>
      <c r="F26" s="15"/>
      <c r="G26" s="15"/>
      <c r="I26" s="3"/>
    </row>
    <row r="27" spans="1:7" s="1" customFormat="1" ht="36" customHeight="1">
      <c r="A27" s="431" t="s">
        <v>62</v>
      </c>
      <c r="B27" s="431" t="s">
        <v>63</v>
      </c>
      <c r="C27" s="431" t="s">
        <v>64</v>
      </c>
      <c r="D27" s="431" t="s">
        <v>65</v>
      </c>
      <c r="E27" s="431" t="s">
        <v>66</v>
      </c>
      <c r="F27" s="431" t="s">
        <v>67</v>
      </c>
      <c r="G27" s="431" t="s">
        <v>68</v>
      </c>
    </row>
    <row r="28" spans="1:7" s="1" customFormat="1" ht="34.5" customHeight="1">
      <c r="A28" s="432" t="s">
        <v>69</v>
      </c>
      <c r="B28" s="432" t="s">
        <v>133</v>
      </c>
      <c r="C28" s="432" t="s">
        <v>416</v>
      </c>
      <c r="D28" s="433" t="s">
        <v>417</v>
      </c>
      <c r="E28" s="434" t="s">
        <v>418</v>
      </c>
      <c r="F28" s="435">
        <v>100</v>
      </c>
      <c r="G28" s="432" t="s">
        <v>272</v>
      </c>
    </row>
    <row r="29" spans="1:8" s="1" customFormat="1" ht="34.5" customHeight="1">
      <c r="A29" s="432"/>
      <c r="B29" s="432" t="s">
        <v>133</v>
      </c>
      <c r="C29" s="432" t="s">
        <v>419</v>
      </c>
      <c r="D29" s="433" t="s">
        <v>420</v>
      </c>
      <c r="E29" s="434" t="s">
        <v>136</v>
      </c>
      <c r="F29" s="435">
        <v>100</v>
      </c>
      <c r="G29" s="432" t="s">
        <v>272</v>
      </c>
      <c r="H29" s="1" t="s">
        <v>79</v>
      </c>
    </row>
    <row r="30" spans="1:8" s="1" customFormat="1" ht="34.5" customHeight="1">
      <c r="A30" s="432"/>
      <c r="B30" s="432" t="s">
        <v>133</v>
      </c>
      <c r="C30" s="432" t="s">
        <v>421</v>
      </c>
      <c r="D30" s="433" t="s">
        <v>422</v>
      </c>
      <c r="E30" s="434" t="s">
        <v>136</v>
      </c>
      <c r="F30" s="435">
        <v>90</v>
      </c>
      <c r="G30" s="432" t="s">
        <v>272</v>
      </c>
      <c r="H30" s="1" t="s">
        <v>207</v>
      </c>
    </row>
    <row r="31" spans="1:8" s="1" customFormat="1" ht="34.5" customHeight="1">
      <c r="A31" s="432"/>
      <c r="B31" s="432" t="s">
        <v>133</v>
      </c>
      <c r="C31" s="432" t="s">
        <v>423</v>
      </c>
      <c r="D31" s="433" t="s">
        <v>424</v>
      </c>
      <c r="E31" s="434" t="s">
        <v>425</v>
      </c>
      <c r="F31" s="435">
        <v>60</v>
      </c>
      <c r="G31" s="432" t="s">
        <v>272</v>
      </c>
      <c r="H31" s="1" t="s">
        <v>87</v>
      </c>
    </row>
    <row r="32" spans="1:7" s="1" customFormat="1" ht="34.5" customHeight="1">
      <c r="A32" s="432"/>
      <c r="B32" s="432" t="s">
        <v>70</v>
      </c>
      <c r="C32" s="432" t="s">
        <v>426</v>
      </c>
      <c r="D32" s="433" t="s">
        <v>427</v>
      </c>
      <c r="E32" s="434" t="s">
        <v>425</v>
      </c>
      <c r="F32" s="432">
        <v>19.8</v>
      </c>
      <c r="G32" s="432" t="s">
        <v>428</v>
      </c>
    </row>
    <row r="33" spans="1:7" s="1" customFormat="1" ht="34.5" customHeight="1">
      <c r="A33" s="432"/>
      <c r="B33" s="432" t="s">
        <v>429</v>
      </c>
      <c r="C33" s="432" t="s">
        <v>430</v>
      </c>
      <c r="D33" s="433" t="s">
        <v>431</v>
      </c>
      <c r="E33" s="434" t="s">
        <v>77</v>
      </c>
      <c r="F33" s="432">
        <f>0.759</f>
        <v>0.759</v>
      </c>
      <c r="G33" s="432" t="s">
        <v>432</v>
      </c>
    </row>
    <row r="34" spans="1:7" s="1" customFormat="1" ht="34.5" customHeight="1">
      <c r="A34" s="432"/>
      <c r="B34" s="432" t="s">
        <v>70</v>
      </c>
      <c r="C34" s="432" t="s">
        <v>433</v>
      </c>
      <c r="D34" s="433" t="s">
        <v>434</v>
      </c>
      <c r="E34" s="434" t="s">
        <v>77</v>
      </c>
      <c r="F34" s="432">
        <v>25.658</v>
      </c>
      <c r="G34" s="432" t="s">
        <v>428</v>
      </c>
    </row>
    <row r="35" spans="1:7" s="1" customFormat="1" ht="34.5" customHeight="1">
      <c r="A35" s="432" t="s">
        <v>83</v>
      </c>
      <c r="B35" s="432" t="s">
        <v>435</v>
      </c>
      <c r="C35" s="432" t="s">
        <v>436</v>
      </c>
      <c r="D35" s="433" t="s">
        <v>437</v>
      </c>
      <c r="E35" s="434" t="s">
        <v>136</v>
      </c>
      <c r="F35" s="432">
        <v>3000</v>
      </c>
      <c r="G35" s="432" t="s">
        <v>438</v>
      </c>
    </row>
    <row r="36" spans="1:7" s="1" customFormat="1" ht="34.5" customHeight="1">
      <c r="A36" s="432"/>
      <c r="B36" s="432" t="s">
        <v>435</v>
      </c>
      <c r="C36" s="432" t="s">
        <v>439</v>
      </c>
      <c r="D36" s="433" t="s">
        <v>440</v>
      </c>
      <c r="E36" s="434" t="s">
        <v>77</v>
      </c>
      <c r="F36" s="436">
        <v>1</v>
      </c>
      <c r="G36" s="432" t="s">
        <v>215</v>
      </c>
    </row>
    <row r="37" spans="1:7" s="1" customFormat="1" ht="34.5" customHeight="1">
      <c r="A37" s="432"/>
      <c r="B37" s="432" t="s">
        <v>378</v>
      </c>
      <c r="C37" s="432" t="s">
        <v>441</v>
      </c>
      <c r="D37" s="433" t="s">
        <v>442</v>
      </c>
      <c r="E37" s="434" t="s">
        <v>136</v>
      </c>
      <c r="F37" s="432">
        <v>600</v>
      </c>
      <c r="G37" s="432" t="s">
        <v>438</v>
      </c>
    </row>
    <row r="38" spans="1:7" s="1" customFormat="1" ht="34.5" customHeight="1">
      <c r="A38" s="432"/>
      <c r="B38" s="432" t="s">
        <v>378</v>
      </c>
      <c r="C38" s="432" t="s">
        <v>441</v>
      </c>
      <c r="D38" s="433" t="s">
        <v>443</v>
      </c>
      <c r="E38" s="434" t="s">
        <v>136</v>
      </c>
      <c r="F38" s="432">
        <v>2920</v>
      </c>
      <c r="G38" s="432" t="s">
        <v>438</v>
      </c>
    </row>
    <row r="39" spans="1:7" s="1" customFormat="1" ht="34.5" customHeight="1">
      <c r="A39" s="432"/>
      <c r="B39" s="432" t="s">
        <v>216</v>
      </c>
      <c r="C39" s="432" t="s">
        <v>444</v>
      </c>
      <c r="D39" s="433" t="s">
        <v>445</v>
      </c>
      <c r="E39" s="434" t="s">
        <v>77</v>
      </c>
      <c r="F39" s="432">
        <v>0</v>
      </c>
      <c r="G39" s="432" t="s">
        <v>446</v>
      </c>
    </row>
    <row r="40" spans="1:7" s="1" customFormat="1" ht="34.5" customHeight="1">
      <c r="A40" s="432" t="s">
        <v>280</v>
      </c>
      <c r="B40" s="432" t="s">
        <v>447</v>
      </c>
      <c r="C40" s="432" t="s">
        <v>448</v>
      </c>
      <c r="D40" s="433" t="s">
        <v>448</v>
      </c>
      <c r="E40" s="434" t="s">
        <v>136</v>
      </c>
      <c r="F40" s="432">
        <v>90</v>
      </c>
      <c r="G40" s="432" t="s">
        <v>272</v>
      </c>
    </row>
    <row r="41" spans="1:7" s="1" customFormat="1" ht="57" customHeight="1">
      <c r="A41" s="46" t="s">
        <v>88</v>
      </c>
      <c r="B41" s="47"/>
      <c r="C41" s="47"/>
      <c r="D41" s="47"/>
      <c r="E41" s="47"/>
      <c r="F41" s="47"/>
      <c r="G41" s="47"/>
    </row>
  </sheetData>
  <sheetProtection/>
  <mergeCells count="36">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A26:G26"/>
    <mergeCell ref="A41:G41"/>
    <mergeCell ref="A5:A7"/>
    <mergeCell ref="A9:A12"/>
    <mergeCell ref="A13:A25"/>
    <mergeCell ref="A28:A34"/>
    <mergeCell ref="A35:A3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31"/>
  <sheetViews>
    <sheetView zoomScaleSheetLayoutView="100" workbookViewId="0" topLeftCell="A19">
      <selection activeCell="H22" sqref="H22"/>
    </sheetView>
  </sheetViews>
  <sheetFormatPr defaultColWidth="9.00390625" defaultRowHeight="14.25"/>
  <cols>
    <col min="1" max="1" width="9.75390625" style="1" customWidth="1"/>
    <col min="2" max="2" width="12.125" style="1" customWidth="1"/>
    <col min="3" max="3" width="27.75390625" style="1" customWidth="1"/>
    <col min="4" max="4" width="14.125" style="1" customWidth="1"/>
    <col min="5" max="5" width="12.75390625" style="1" customWidth="1"/>
    <col min="6" max="6" width="15.625" style="1" customWidth="1"/>
    <col min="7" max="7" width="12.75390625" style="1" customWidth="1"/>
    <col min="8" max="8" width="81.125" style="1" customWidth="1"/>
    <col min="9" max="16384" width="9.00390625" style="1" customWidth="1"/>
  </cols>
  <sheetData>
    <row r="1" s="1" customFormat="1" ht="15">
      <c r="A1" s="4" t="s">
        <v>31</v>
      </c>
    </row>
    <row r="2" spans="1:7" s="1" customFormat="1" ht="39" customHeight="1">
      <c r="A2" s="5" t="s">
        <v>32</v>
      </c>
      <c r="B2" s="5"/>
      <c r="C2" s="5"/>
      <c r="D2" s="5"/>
      <c r="E2" s="5"/>
      <c r="F2" s="5"/>
      <c r="G2" s="5"/>
    </row>
    <row r="3" spans="1:7" s="2" customFormat="1" ht="37.5" customHeight="1">
      <c r="A3" s="6" t="s">
        <v>33</v>
      </c>
      <c r="B3" s="7" t="s">
        <v>449</v>
      </c>
      <c r="C3" s="8"/>
      <c r="D3" s="9"/>
      <c r="E3" s="6" t="s">
        <v>35</v>
      </c>
      <c r="F3" s="10" t="s">
        <v>2</v>
      </c>
      <c r="G3" s="11"/>
    </row>
    <row r="4" spans="1:7" s="2" customFormat="1" ht="46.5" customHeight="1">
      <c r="A4" s="6" t="s">
        <v>37</v>
      </c>
      <c r="B4" s="6" t="s">
        <v>38</v>
      </c>
      <c r="C4" s="13">
        <v>68</v>
      </c>
      <c r="D4" s="13"/>
      <c r="E4" s="6" t="s">
        <v>39</v>
      </c>
      <c r="F4" s="14">
        <v>1</v>
      </c>
      <c r="G4" s="14"/>
    </row>
    <row r="5" spans="1:7" s="2" customFormat="1" ht="36" customHeight="1">
      <c r="A5" s="6" t="s">
        <v>40</v>
      </c>
      <c r="B5" s="6" t="s">
        <v>41</v>
      </c>
      <c r="C5" s="13" t="s">
        <v>42</v>
      </c>
      <c r="D5" s="13"/>
      <c r="E5" s="6" t="s">
        <v>43</v>
      </c>
      <c r="F5" s="13" t="s">
        <v>42</v>
      </c>
      <c r="G5" s="13"/>
    </row>
    <row r="6" spans="1:7" s="2" customFormat="1" ht="31.5" customHeight="1">
      <c r="A6" s="6"/>
      <c r="B6" s="6" t="s">
        <v>44</v>
      </c>
      <c r="C6" s="13"/>
      <c r="D6" s="13"/>
      <c r="E6" s="6" t="s">
        <v>45</v>
      </c>
      <c r="F6" s="13"/>
      <c r="G6" s="13"/>
    </row>
    <row r="7" spans="1:7" s="2" customFormat="1" ht="27.75" customHeight="1">
      <c r="A7" s="6"/>
      <c r="B7" s="6" t="s">
        <v>46</v>
      </c>
      <c r="C7" s="13">
        <v>74.96</v>
      </c>
      <c r="D7" s="13"/>
      <c r="E7" s="6" t="s">
        <v>47</v>
      </c>
      <c r="F7" s="14"/>
      <c r="G7" s="14"/>
    </row>
    <row r="8" spans="1:7" s="1" customFormat="1" ht="54" customHeight="1">
      <c r="A8" s="15" t="s">
        <v>48</v>
      </c>
      <c r="B8" s="16"/>
      <c r="C8" s="16"/>
      <c r="D8" s="16"/>
      <c r="E8" s="16"/>
      <c r="F8" s="16"/>
      <c r="G8" s="16"/>
    </row>
    <row r="9" spans="1:7" s="1" customFormat="1" ht="36.75" customHeight="1">
      <c r="A9" s="17" t="s">
        <v>50</v>
      </c>
      <c r="B9" s="18" t="s">
        <v>51</v>
      </c>
      <c r="C9" s="18" t="s">
        <v>52</v>
      </c>
      <c r="D9" s="19" t="s">
        <v>53</v>
      </c>
      <c r="E9" s="20"/>
      <c r="F9" s="21"/>
      <c r="G9" s="18" t="s">
        <v>54</v>
      </c>
    </row>
    <row r="10" spans="1:7" s="1" customFormat="1" ht="27.75" customHeight="1">
      <c r="A10" s="22"/>
      <c r="B10" s="23" t="s">
        <v>55</v>
      </c>
      <c r="C10" s="24"/>
      <c r="D10" s="25"/>
      <c r="E10" s="26"/>
      <c r="F10" s="27"/>
      <c r="G10" s="28"/>
    </row>
    <row r="11" spans="1:7" s="1" customFormat="1" ht="30" customHeight="1">
      <c r="A11" s="22"/>
      <c r="B11" s="23" t="s">
        <v>96</v>
      </c>
      <c r="C11" s="24"/>
      <c r="D11" s="25"/>
      <c r="E11" s="26"/>
      <c r="F11" s="27"/>
      <c r="G11" s="28"/>
    </row>
    <row r="12" spans="1:7" s="1" customFormat="1" ht="27" customHeight="1">
      <c r="A12" s="169"/>
      <c r="B12" s="23" t="s">
        <v>60</v>
      </c>
      <c r="C12" s="24"/>
      <c r="D12" s="25"/>
      <c r="E12" s="26"/>
      <c r="F12" s="27"/>
      <c r="G12" s="28"/>
    </row>
    <row r="13" spans="1:7" s="1" customFormat="1" ht="33" customHeight="1">
      <c r="A13" s="220" t="s">
        <v>59</v>
      </c>
      <c r="B13" s="18" t="s">
        <v>51</v>
      </c>
      <c r="C13" s="18" t="s">
        <v>52</v>
      </c>
      <c r="D13" s="19" t="s">
        <v>53</v>
      </c>
      <c r="E13" s="20"/>
      <c r="F13" s="21"/>
      <c r="G13" s="18" t="s">
        <v>54</v>
      </c>
    </row>
    <row r="14" spans="1:7" s="1" customFormat="1" ht="30" customHeight="1">
      <c r="A14" s="221"/>
      <c r="B14" s="23" t="s">
        <v>55</v>
      </c>
      <c r="C14" s="94" t="s">
        <v>450</v>
      </c>
      <c r="D14" s="222" t="s">
        <v>451</v>
      </c>
      <c r="E14" s="223"/>
      <c r="F14" s="224"/>
      <c r="G14" s="29">
        <v>7.5</v>
      </c>
    </row>
    <row r="15" spans="1:7" s="1" customFormat="1" ht="27.75" customHeight="1">
      <c r="A15" s="221"/>
      <c r="B15" s="23" t="s">
        <v>96</v>
      </c>
      <c r="C15" s="94" t="s">
        <v>452</v>
      </c>
      <c r="D15" s="222" t="s">
        <v>453</v>
      </c>
      <c r="E15" s="223"/>
      <c r="F15" s="224"/>
      <c r="G15" s="29">
        <v>6.51</v>
      </c>
    </row>
    <row r="16" spans="1:7" s="1" customFormat="1" ht="30" customHeight="1">
      <c r="A16" s="221"/>
      <c r="B16" s="23" t="s">
        <v>99</v>
      </c>
      <c r="C16" s="94" t="s">
        <v>454</v>
      </c>
      <c r="D16" s="301" t="s">
        <v>455</v>
      </c>
      <c r="E16" s="302"/>
      <c r="F16" s="303"/>
      <c r="G16" s="29">
        <v>5</v>
      </c>
    </row>
    <row r="17" spans="1:7" s="1" customFormat="1" ht="31.5" customHeight="1">
      <c r="A17" s="221"/>
      <c r="B17" s="23" t="s">
        <v>102</v>
      </c>
      <c r="C17" s="94" t="s">
        <v>456</v>
      </c>
      <c r="D17" s="301" t="s">
        <v>457</v>
      </c>
      <c r="E17" s="302"/>
      <c r="F17" s="303"/>
      <c r="G17" s="419">
        <v>5.75</v>
      </c>
    </row>
    <row r="18" spans="1:7" s="1" customFormat="1" ht="31.5" customHeight="1">
      <c r="A18" s="221"/>
      <c r="B18" s="23" t="s">
        <v>105</v>
      </c>
      <c r="C18" s="94" t="s">
        <v>458</v>
      </c>
      <c r="D18" s="301" t="s">
        <v>459</v>
      </c>
      <c r="E18" s="302"/>
      <c r="F18" s="303"/>
      <c r="G18" s="419">
        <v>7.2</v>
      </c>
    </row>
    <row r="19" spans="1:7" s="1" customFormat="1" ht="31.5" customHeight="1">
      <c r="A19" s="226"/>
      <c r="B19" s="23" t="s">
        <v>108</v>
      </c>
      <c r="C19" s="94" t="s">
        <v>460</v>
      </c>
      <c r="D19" s="301" t="s">
        <v>461</v>
      </c>
      <c r="E19" s="302"/>
      <c r="F19" s="303"/>
      <c r="G19" s="419">
        <v>43</v>
      </c>
    </row>
    <row r="20" spans="1:7" s="1" customFormat="1" ht="31.5" customHeight="1">
      <c r="A20" s="15" t="s">
        <v>61</v>
      </c>
      <c r="B20" s="15"/>
      <c r="C20" s="15"/>
      <c r="D20" s="15"/>
      <c r="E20" s="15"/>
      <c r="F20" s="15"/>
      <c r="G20" s="15"/>
    </row>
    <row r="21" spans="1:7" s="1" customFormat="1" ht="36" customHeight="1">
      <c r="A21" s="18" t="s">
        <v>62</v>
      </c>
      <c r="B21" s="18" t="s">
        <v>63</v>
      </c>
      <c r="C21" s="18" t="s">
        <v>64</v>
      </c>
      <c r="D21" s="18" t="s">
        <v>65</v>
      </c>
      <c r="E21" s="18" t="s">
        <v>66</v>
      </c>
      <c r="F21" s="18" t="s">
        <v>67</v>
      </c>
      <c r="G21" s="18" t="s">
        <v>68</v>
      </c>
    </row>
    <row r="22" spans="1:8" s="1" customFormat="1" ht="34.5" customHeight="1">
      <c r="A22" s="30" t="s">
        <v>69</v>
      </c>
      <c r="B22" s="38" t="s">
        <v>70</v>
      </c>
      <c r="C22" s="32" t="s">
        <v>462</v>
      </c>
      <c r="D22" s="32" t="s">
        <v>462</v>
      </c>
      <c r="E22" s="420" t="s">
        <v>72</v>
      </c>
      <c r="F22" s="33">
        <v>400</v>
      </c>
      <c r="G22" s="32" t="s">
        <v>463</v>
      </c>
      <c r="H22" s="1" t="s">
        <v>79</v>
      </c>
    </row>
    <row r="23" spans="1:8" s="1" customFormat="1" ht="34.5" customHeight="1">
      <c r="A23" s="35"/>
      <c r="B23" s="38" t="s">
        <v>133</v>
      </c>
      <c r="C23" s="32" t="s">
        <v>464</v>
      </c>
      <c r="D23" s="32" t="s">
        <v>465</v>
      </c>
      <c r="E23" s="420" t="s">
        <v>72</v>
      </c>
      <c r="F23" s="183">
        <v>4</v>
      </c>
      <c r="G23" s="31" t="s">
        <v>466</v>
      </c>
      <c r="H23" s="1" t="s">
        <v>82</v>
      </c>
    </row>
    <row r="24" spans="1:8" s="1" customFormat="1" ht="34.5" customHeight="1">
      <c r="A24" s="35"/>
      <c r="B24" s="38" t="s">
        <v>273</v>
      </c>
      <c r="C24" s="23"/>
      <c r="D24" s="23"/>
      <c r="E24" s="23"/>
      <c r="F24" s="45"/>
      <c r="G24" s="23"/>
      <c r="H24" s="1" t="s">
        <v>87</v>
      </c>
    </row>
    <row r="25" spans="1:7" s="1" customFormat="1" ht="34.5" customHeight="1">
      <c r="A25" s="37"/>
      <c r="B25" s="38" t="s">
        <v>429</v>
      </c>
      <c r="C25" s="23"/>
      <c r="D25" s="23"/>
      <c r="E25" s="23"/>
      <c r="F25" s="45"/>
      <c r="G25" s="23"/>
    </row>
    <row r="26" spans="1:7" s="1" customFormat="1" ht="34.5" customHeight="1">
      <c r="A26" s="30" t="s">
        <v>83</v>
      </c>
      <c r="B26" s="38" t="s">
        <v>84</v>
      </c>
      <c r="C26" s="23"/>
      <c r="D26" s="23"/>
      <c r="E26" s="23"/>
      <c r="F26" s="45"/>
      <c r="G26" s="23"/>
    </row>
    <row r="27" spans="1:7" s="1" customFormat="1" ht="34.5" customHeight="1">
      <c r="A27" s="35"/>
      <c r="B27" s="38" t="s">
        <v>212</v>
      </c>
      <c r="C27" s="23"/>
      <c r="D27" s="23"/>
      <c r="E27" s="23"/>
      <c r="F27" s="45"/>
      <c r="G27" s="23"/>
    </row>
    <row r="28" spans="1:7" s="1" customFormat="1" ht="34.5" customHeight="1">
      <c r="A28" s="35"/>
      <c r="B28" s="38" t="s">
        <v>467</v>
      </c>
      <c r="C28" s="23"/>
      <c r="D28" s="23"/>
      <c r="E28" s="23"/>
      <c r="F28" s="45"/>
      <c r="G28" s="23"/>
    </row>
    <row r="29" spans="1:7" s="1" customFormat="1" ht="34.5" customHeight="1">
      <c r="A29" s="37"/>
      <c r="B29" s="38" t="s">
        <v>216</v>
      </c>
      <c r="C29" s="23" t="s">
        <v>468</v>
      </c>
      <c r="D29" s="23" t="s">
        <v>469</v>
      </c>
      <c r="E29" s="23"/>
      <c r="F29" s="45" t="s">
        <v>470</v>
      </c>
      <c r="G29" s="23"/>
    </row>
    <row r="30" spans="1:7" s="1" customFormat="1" ht="34.5" customHeight="1">
      <c r="A30" s="38" t="s">
        <v>280</v>
      </c>
      <c r="B30" s="38" t="s">
        <v>447</v>
      </c>
      <c r="C30" s="23" t="s">
        <v>471</v>
      </c>
      <c r="D30" s="23" t="s">
        <v>472</v>
      </c>
      <c r="E30" s="228" t="s">
        <v>473</v>
      </c>
      <c r="F30" s="45">
        <v>5</v>
      </c>
      <c r="G30" s="23" t="s">
        <v>132</v>
      </c>
    </row>
    <row r="31" spans="1:7" s="1" customFormat="1" ht="57" customHeight="1">
      <c r="A31" s="46" t="s">
        <v>88</v>
      </c>
      <c r="B31" s="47"/>
      <c r="C31" s="47"/>
      <c r="D31" s="47"/>
      <c r="E31" s="47"/>
      <c r="F31" s="47"/>
      <c r="G31" s="47"/>
    </row>
  </sheetData>
  <sheetProtection/>
  <mergeCells count="30">
    <mergeCell ref="A2:G2"/>
    <mergeCell ref="B3:D3"/>
    <mergeCell ref="F3:G3"/>
    <mergeCell ref="C4:D4"/>
    <mergeCell ref="F4:G4"/>
    <mergeCell ref="C5:D5"/>
    <mergeCell ref="F5:G5"/>
    <mergeCell ref="C6:D6"/>
    <mergeCell ref="F6:G6"/>
    <mergeCell ref="C7:D7"/>
    <mergeCell ref="F7:G7"/>
    <mergeCell ref="B8:G8"/>
    <mergeCell ref="D9:F9"/>
    <mergeCell ref="D10:F10"/>
    <mergeCell ref="D11:F11"/>
    <mergeCell ref="D12:F12"/>
    <mergeCell ref="D13:F13"/>
    <mergeCell ref="D14:F14"/>
    <mergeCell ref="D15:F15"/>
    <mergeCell ref="D16:F16"/>
    <mergeCell ref="D17:F17"/>
    <mergeCell ref="D18:F18"/>
    <mergeCell ref="D19:F19"/>
    <mergeCell ref="A20:G20"/>
    <mergeCell ref="A31:G31"/>
    <mergeCell ref="A5:A7"/>
    <mergeCell ref="A9:A12"/>
    <mergeCell ref="A13:A19"/>
    <mergeCell ref="A22:A25"/>
    <mergeCell ref="A26:A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czj</dc:creator>
  <cp:keywords/>
  <dc:description/>
  <cp:lastModifiedBy>Administrator</cp:lastModifiedBy>
  <dcterms:created xsi:type="dcterms:W3CDTF">2023-11-20T02:10:10Z</dcterms:created>
  <dcterms:modified xsi:type="dcterms:W3CDTF">2024-03-15T07:40:48Z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CF52ADCF25C246D3BE7530912B7B4081_13</vt:lpwstr>
  </property>
</Properties>
</file>