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<sst xmlns="http://schemas.openxmlformats.org/spreadsheetml/2006/main" count="34">
  <si>
    <t xml:space="preserve"> 揭阳市粮油集贸市场批发价格周报表    </t>
  </si>
  <si>
    <t>（2023年第23期总第 1056期）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</si>
  <si>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</si>
  <si>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</si>
  <si>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</si>
  <si>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</si>
  <si>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</si>
  <si>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</si>
  <si>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</si>
  <si>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</si>
  <si>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</si>
  <si>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</si>
  <si>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</si>
  <si>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</si>
  <si>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</si>
  <si>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</si>
  <si>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</si>
  <si>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</si>
  <si>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</si>
  <si>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</si>
  <si>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</si>
  <si>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</si>
  <si>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</si>
  <si>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</si>
  <si>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</si>
  <si>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</si>
  <si>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</si>
  <si>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</si>
  <si>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</si>
  <si>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</si>
  <si>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</si>
  <si>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</si>
  <si>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rPr>
        <b/>
        <sz val="12"/>
        <rFont val="宋体"/>
        <charset val="134"/>
      </rP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与上期持平。2、籼稻平均批发价3.30元/公斤，与上期持平；普通籼米批发价3.98-4.95元/公斤，优质籼米批发价5.15-6.15元/公斤，粳米批发价4.52-4.54元/公斤，进口香米批发价10.23元/公斤，与上期持平；国产小麦批发价2.98元/公斤，与上期持平；玉米批发价2.92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、小麦价格小幅上涨，玉米价格与上期持平。2、三级早籼稻出库价2810元/吨，较上期上涨2.55%；三级晚籼稻出库价2773元/吨，较上期上涨0.14%；标一早籼米批发价3886元/吨，与上期持平；标一晚籼米批发价4159元/吨，较上期上涨0.02%；标一晚粳米批发价4282元/吨，较上期上涨0.59%。3、三等小麦（混麦）出库价2677元/吨，较上期上涨3.68%。4、二等玉米批发价2792元/吨，与上期持平。5、黑龙江大兴安岭地区集贸市场价格一等小麦粉5.6元/公斤，与上期持平；一等长粒粳米6元/公斤，与上期持平；一等圆粒粳米5.6元/公斤，较上期上涨12%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</si>
  <si>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2023年6月15日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</si>
</sst>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1"/>
  <sheetViews>
    <sheetView tabSelected="1" zoomScale="115" zoomScaleNormal="115" workbookViewId="0">
      <selection activeCell="B7" sqref="B7"/>
    </sheetView>
  </sheetViews>
  <sheetFormatPr defaultColWidth="8.86666666666667" defaultRowHeight="13.5"/>
  <cols>
    <col min="1" max="1" width="17.4666666666667" style="2" customWidth="1"/>
    <col min="2" max="10" width="8.86666666666667" style="2"/>
    <col min="11" max="11" width="9.4" style="2" customWidth="1"/>
    <col min="12" max="13" width="10.7333333333333" style="2" customWidth="1"/>
    <col min="14" max="14" width="9.99166666666667" style="2" customWidth="1"/>
    <col min="15" max="15" width="7.825" style="2" customWidth="1"/>
    <col min="16" max="16384" width="8.86666666666667" style="2"/>
  </cols>
  <sheetData>
    <row r="1" ht="28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.7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0" customHeight="1" spans="1:14">
      <c r="A3" s="5"/>
      <c r="B3" s="5"/>
      <c r="C3" s="5"/>
      <c r="L3" s="19" t="s">
        <v>2</v>
      </c>
      <c r="M3" s="19"/>
      <c r="N3" s="19"/>
    </row>
    <row r="4" ht="24" customHeight="1" spans="1:14">
      <c r="A4" s="6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</row>
    <row r="5" ht="24" customHeight="1" spans="1:14">
      <c r="A5" s="8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14</v>
      </c>
      <c r="N5" s="7" t="s">
        <v>15</v>
      </c>
    </row>
    <row r="6" ht="24" customHeight="1" spans="1:14">
      <c r="A6" s="9"/>
      <c r="B6" s="7" t="s">
        <v>16</v>
      </c>
      <c r="C6" s="7" t="s">
        <v>16</v>
      </c>
      <c r="D6" s="7" t="s">
        <v>17</v>
      </c>
      <c r="E6" s="7" t="s">
        <v>18</v>
      </c>
      <c r="F6" s="7" t="s">
        <v>18</v>
      </c>
      <c r="G6" s="7" t="s">
        <v>17</v>
      </c>
      <c r="H6" s="7" t="s">
        <v>19</v>
      </c>
      <c r="I6" s="7" t="s">
        <v>20</v>
      </c>
      <c r="J6" s="7" t="s">
        <v>21</v>
      </c>
      <c r="K6" s="7" t="s">
        <v>21</v>
      </c>
      <c r="L6" s="7" t="s">
        <v>22</v>
      </c>
      <c r="M6" s="7" t="s">
        <v>23</v>
      </c>
      <c r="N6" s="7" t="s">
        <v>24</v>
      </c>
    </row>
    <row r="7" ht="20" customHeight="1" spans="1:14">
      <c r="A7" s="10" t="s">
        <v>25</v>
      </c>
      <c r="B7" s="11">
        <f t="shared" ref="B7:N7" si="0">ROUND(AVERAGE(B9:B12),2)</f>
        <v>2.86</v>
      </c>
      <c r="C7" s="11">
        <f t="shared" si="0"/>
        <v>2.99</v>
      </c>
      <c r="D7" s="11">
        <f t="shared" si="0"/>
        <v>4.04</v>
      </c>
      <c r="E7" s="11">
        <f t="shared" si="0"/>
        <v>4.08</v>
      </c>
      <c r="F7" s="11">
        <f t="shared" si="0"/>
        <v>4.63</v>
      </c>
      <c r="G7" s="11">
        <f t="shared" si="0"/>
        <v>5.7</v>
      </c>
      <c r="H7" s="11">
        <f t="shared" si="0"/>
        <v>4.53</v>
      </c>
      <c r="I7" s="11">
        <f t="shared" si="0"/>
        <v>10.23</v>
      </c>
      <c r="J7" s="11">
        <f t="shared" si="0"/>
        <v>2.98</v>
      </c>
      <c r="K7" s="11">
        <f t="shared" si="0"/>
        <v>2.92</v>
      </c>
      <c r="L7" s="11">
        <f t="shared" si="0"/>
        <v>4.07</v>
      </c>
      <c r="M7" s="11">
        <f t="shared" si="0"/>
        <v>3.67</v>
      </c>
      <c r="N7" s="11">
        <f t="shared" si="0"/>
        <v>21.74</v>
      </c>
    </row>
    <row r="8" ht="20" customHeight="1" spans="1:14">
      <c r="A8" s="10" t="s">
        <v>26</v>
      </c>
      <c r="B8" s="11">
        <v>0</v>
      </c>
      <c r="C8" s="11">
        <v>0</v>
      </c>
      <c r="D8" s="11">
        <v>0</v>
      </c>
      <c r="E8" s="11">
        <v>0.01</v>
      </c>
      <c r="F8" s="11">
        <v>0</v>
      </c>
      <c r="G8" s="11">
        <v>0.01</v>
      </c>
      <c r="H8" s="11">
        <v>0.01</v>
      </c>
      <c r="I8" s="11">
        <v>0</v>
      </c>
      <c r="J8" s="11">
        <v>0</v>
      </c>
      <c r="K8" s="11">
        <v>0</v>
      </c>
      <c r="L8" s="11">
        <v>0.02</v>
      </c>
      <c r="M8" s="11">
        <v>0</v>
      </c>
      <c r="N8" s="11">
        <v>0</v>
      </c>
    </row>
    <row r="9" ht="20" customHeight="1" spans="1:14">
      <c r="A9" s="10" t="s">
        <v>27</v>
      </c>
      <c r="B9" s="11">
        <f>(2.79+3.01)/2</f>
        <v>2.9</v>
      </c>
      <c r="C9" s="11">
        <f>(2.92+3.07)/2</f>
        <v>2.995</v>
      </c>
      <c r="D9" s="11">
        <v>4.32</v>
      </c>
      <c r="E9" s="11">
        <f>ROUND((3.98+4.07+4.3)/3,2)</f>
        <v>4.12</v>
      </c>
      <c r="F9" s="11">
        <f>ROUND((4.48+4.27+4.49)/3,2)</f>
        <v>4.41</v>
      </c>
      <c r="G9" s="11">
        <f>ROUND((4.5+6.63+5.48)/3,2)</f>
        <v>5.54</v>
      </c>
      <c r="H9" s="11">
        <f>ROUND((4.94+4.14)/2,2)</f>
        <v>4.54</v>
      </c>
      <c r="I9" s="11">
        <f>ROUND((10.05+10.16)/2,2)</f>
        <v>10.11</v>
      </c>
      <c r="J9" s="11">
        <f>ROUND((2.98+3.2+2.76)/3,2)</f>
        <v>2.98</v>
      </c>
      <c r="K9" s="11">
        <f>ROUND((2.85+2.92+2.98)/3,2)</f>
        <v>2.92</v>
      </c>
      <c r="L9" s="11">
        <f>ROUND((3.4+4.4+4.8)/3,2)</f>
        <v>4.2</v>
      </c>
      <c r="M9" s="11">
        <f>ROUND((3.3+4)/2,2)</f>
        <v>3.65</v>
      </c>
      <c r="N9" s="11">
        <f>ROUND((22.5+21.96)/2,2)</f>
        <v>22.23</v>
      </c>
    </row>
    <row r="10" ht="20" customHeight="1" spans="1:14">
      <c r="A10" s="10" t="s">
        <v>28</v>
      </c>
      <c r="B10" s="11">
        <v>2.88</v>
      </c>
      <c r="C10" s="11">
        <v>2.98</v>
      </c>
      <c r="D10" s="11"/>
      <c r="E10" s="11">
        <v>4.15</v>
      </c>
      <c r="F10" s="11">
        <v>4.86</v>
      </c>
      <c r="G10" s="11">
        <v>5.94</v>
      </c>
      <c r="H10" s="11">
        <v>4.52</v>
      </c>
      <c r="I10" s="11"/>
      <c r="J10" s="11"/>
      <c r="K10" s="11"/>
      <c r="L10" s="11">
        <v>4.17</v>
      </c>
      <c r="M10" s="11"/>
      <c r="N10" s="11">
        <v>22</v>
      </c>
    </row>
    <row r="11" s="1" customFormat="1" ht="20" customHeight="1" spans="1:14">
      <c r="A11" s="12" t="s">
        <v>29</v>
      </c>
      <c r="B11" s="13">
        <v>3.06</v>
      </c>
      <c r="C11" s="13">
        <v>3.2</v>
      </c>
      <c r="D11" s="13">
        <v>3.86</v>
      </c>
      <c r="E11" s="13">
        <v>3.98</v>
      </c>
      <c r="F11" s="13">
        <v>4.31</v>
      </c>
      <c r="G11" s="13">
        <v>5.15</v>
      </c>
      <c r="H11" s="13">
        <v>4.53</v>
      </c>
      <c r="I11" s="13">
        <v>10</v>
      </c>
      <c r="J11" s="13"/>
      <c r="K11" s="13"/>
      <c r="L11" s="13">
        <v>3.83</v>
      </c>
      <c r="M11" s="13">
        <v>3.68</v>
      </c>
      <c r="N11" s="13">
        <v>21</v>
      </c>
    </row>
    <row r="12" ht="20" customHeight="1" spans="1:14">
      <c r="A12" s="10" t="s">
        <v>30</v>
      </c>
      <c r="B12" s="11">
        <v>2.6</v>
      </c>
      <c r="C12" s="11">
        <v>2.8</v>
      </c>
      <c r="D12" s="11">
        <v>3.95</v>
      </c>
      <c r="E12" s="11">
        <v>4.05</v>
      </c>
      <c r="F12" s="11">
        <v>4.95</v>
      </c>
      <c r="G12" s="11">
        <v>6.15</v>
      </c>
      <c r="H12" s="11"/>
      <c r="I12" s="11">
        <v>10.58</v>
      </c>
      <c r="J12" s="11"/>
      <c r="K12" s="11"/>
      <c r="L12" s="11"/>
      <c r="M12" s="11"/>
      <c r="N12" s="11"/>
    </row>
    <row r="14" ht="153" customHeight="1" spans="1:14">
      <c r="A14" s="14" t="s">
        <v>31</v>
      </c>
      <c r="B14" s="15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ht="60" customHeight="1" spans="1:14">
      <c r="A15" s="17" t="s">
        <v>33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7" spans="2:14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2:14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2:14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14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2:14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277777777778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2023-06-15T09:26:14Z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