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2465"/>
  </bookViews>
  <sheets>
    <sheet name="Sheet1" sheetId="6" r:id="rId1"/>
  </sheets>
  <definedNames>
    <definedName name="_xlnm.Print_Area" localSheetId="0">Sheet1!$A$1:$N$15</definedName>
  </definedNames>
  <calcPr calcId="144525"/>
</workbook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<sst xmlns="http://schemas.openxmlformats.org/spreadsheetml/2006/main" count="39" uniqueCount="34">
  <si>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</si>
  <si>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（2023年第8期总第 1041期）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</si>
  <si>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</si>
  <si>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</si>
  <si>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</si>
  <si>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</si>
  <si>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</si>
  <si>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</si>
  <si>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</si>
  <si>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</si>
  <si>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</si>
  <si>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</si>
  <si>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</si>
  <si>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</si>
  <si>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</si>
  <si>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</si>
  <si>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</si>
  <si>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</si>
  <si>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</si>
  <si>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</si>
  <si>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</si>
  <si>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</si>
  <si>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</si>
  <si>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</si>
  <si>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</si>
  <si>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</si>
  <si>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</si>
  <si>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</si>
  <si>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</si>
  <si>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</si>
  <si>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</si>
  <si>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</si>
  <si>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t xml:space="preserve">    一、本地粮食市场价格信息。</t>
    </r>
    <r>
      <rPr>
        <sz val="12"/>
        <rFont val="宋体"/>
        <charset val="134"/>
      </rPr>
      <t xml:space="preserve">1、本市稻米价格小幅波动，小麦价格小幅下降，玉米价格持平。2、籼稻平均批发价3.3元/公斤，与上期持平；普通籼米批发价3.95-4.85元/公斤，优质籼米批发价5.13-6.05元/公斤，粳米批发价4.49-4.54元/公斤，进口香米批发价10.22元/公斤，与上期持平；国产小麦批发价3.34元/公斤，较上期下跌0.6%；玉米批发价2.98元/公斤，与上期持平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价格小幅波动，小麦、玉米价格小幅下降。2、三级早籼稻出库价2700元/吨，与上期持平；三级晚籼稻出库价2713元/吨，较上期上涨1.01%；标一早籼米批发价3823元/吨，较上期上涨0.16%；标一晚籼米批发价4169元/吨，较上期上涨0.12%；标一晚粳米批发价4423元/吨，较上期下跌0.54%。3、三等小麦（混麦）出库价3075元/吨，较上期下跌0.77%。4、二等玉米批发价2877元/吨，较上期下跌1.2%。5、黑龙江大兴安岭地区集贸市场价格一等小麦粉5.6元/公斤，与上期持平；一等长粒粳米6元/公斤，较上期上涨7.14%；一等圆粒粳米5.6元/公斤，较上期上涨12%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</si>
  <si>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2023年3月2日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</si>
</sst>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7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176" fontId="0" fillId="0" borderId="0" xfId="11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11" applyNumberFormat="1" applyFont="1" applyAlignment="1">
      <alignment vertical="center" wrapText="1"/>
    </xf>
    <xf numFmtId="10" fontId="0" fillId="0" borderId="0" xfId="11" applyNumberFormat="1" applyFont="1" applyAlignment="1">
      <alignment vertical="center" wrapText="1"/>
    </xf>
    <xf numFmtId="10" fontId="0" fillId="0" borderId="0" xfId="11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21"/>
  <sheetViews>
    <sheetView tabSelected="1" zoomScale="115" zoomScaleNormal="115" workbookViewId="0">
      <selection activeCell="J8" sqref="J8"/>
    </sheetView>
  </sheetViews>
  <sheetFormatPr defaultColWidth="8.86666666666667" defaultRowHeight="13.5"/>
  <cols>
    <col min="1" max="1" width="17.4666666666667" style="1" customWidth="1"/>
    <col min="2" max="10" width="8.86666666666667" style="1"/>
    <col min="11" max="11" width="9.4" style="1" customWidth="1"/>
    <col min="12" max="13" width="10.7333333333333" style="1" customWidth="1"/>
    <col min="14" max="14" width="9.99166666666667" style="1" customWidth="1"/>
    <col min="15" max="15" width="6.73333333333333" style="1" customWidth="1"/>
    <col min="16" max="19" width="8.25" style="1" customWidth="1"/>
    <col min="20" max="20" width="8.86666666666667" style="1" customWidth="1"/>
    <col min="21" max="16384" width="8.86666666666667" style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" customHeight="1" spans="1:14">
      <c r="A3" s="4"/>
      <c r="B3" s="4"/>
      <c r="C3" s="4"/>
      <c r="L3" s="17" t="s">
        <v>2</v>
      </c>
      <c r="M3" s="17"/>
      <c r="N3" s="17"/>
    </row>
    <row r="4" ht="24" customHeight="1" spans="1:14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</row>
    <row r="5" ht="24" customHeight="1" spans="1:14">
      <c r="A5" s="7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</v>
      </c>
      <c r="N5" s="6" t="s">
        <v>15</v>
      </c>
    </row>
    <row r="6" ht="24" customHeight="1" spans="1:16">
      <c r="A6" s="8"/>
      <c r="B6" s="6" t="s">
        <v>16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17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22</v>
      </c>
      <c r="M6" s="6" t="s">
        <v>23</v>
      </c>
      <c r="N6" s="6" t="s">
        <v>24</v>
      </c>
      <c r="P6" s="18"/>
    </row>
    <row r="7" ht="20" customHeight="1" spans="1:16">
      <c r="A7" s="9" t="s">
        <v>25</v>
      </c>
      <c r="B7" s="10">
        <f t="shared" ref="B7:N7" si="0">ROUND(AVERAGE(B9:B12),2)</f>
        <v>2.85</v>
      </c>
      <c r="C7" s="10">
        <f t="shared" si="0"/>
        <v>2.99</v>
      </c>
      <c r="D7" s="10">
        <f t="shared" si="0"/>
        <v>4.04</v>
      </c>
      <c r="E7" s="10">
        <f t="shared" si="0"/>
        <v>4.05</v>
      </c>
      <c r="F7" s="10">
        <f t="shared" si="0"/>
        <v>4.58</v>
      </c>
      <c r="G7" s="10">
        <f t="shared" si="0"/>
        <v>5.62</v>
      </c>
      <c r="H7" s="10">
        <f t="shared" si="0"/>
        <v>4.52</v>
      </c>
      <c r="I7" s="10">
        <f t="shared" si="0"/>
        <v>10.22</v>
      </c>
      <c r="J7" s="10">
        <f t="shared" si="0"/>
        <v>3.34</v>
      </c>
      <c r="K7" s="10">
        <f t="shared" si="0"/>
        <v>2.98</v>
      </c>
      <c r="L7" s="10">
        <f t="shared" si="0"/>
        <v>4.17</v>
      </c>
      <c r="M7" s="10">
        <f t="shared" si="0"/>
        <v>3.79</v>
      </c>
      <c r="N7" s="10">
        <f t="shared" si="0"/>
        <v>21.23</v>
      </c>
      <c r="P7" s="19"/>
    </row>
    <row r="8" ht="20" customHeight="1" spans="1:19">
      <c r="A8" s="9" t="s">
        <v>26</v>
      </c>
      <c r="B8" s="10">
        <v>-0.00999999999999979</v>
      </c>
      <c r="C8" s="10">
        <v>-0.00999999999999979</v>
      </c>
      <c r="D8" s="10">
        <v>0</v>
      </c>
      <c r="E8" s="10">
        <v>0</v>
      </c>
      <c r="F8" s="10">
        <v>0</v>
      </c>
      <c r="G8" s="10">
        <v>0.00999999999999979</v>
      </c>
      <c r="H8" s="10">
        <v>0.00999999999999979</v>
      </c>
      <c r="I8" s="10">
        <v>0</v>
      </c>
      <c r="J8" s="10">
        <v>-0.02</v>
      </c>
      <c r="K8" s="10">
        <v>0</v>
      </c>
      <c r="L8" s="10">
        <v>0</v>
      </c>
      <c r="M8" s="10">
        <v>0</v>
      </c>
      <c r="N8" s="10">
        <v>0</v>
      </c>
      <c r="P8" s="18"/>
      <c r="Q8" s="19"/>
      <c r="R8" s="19"/>
      <c r="S8" s="19"/>
    </row>
    <row r="9" ht="20" customHeight="1" spans="1:19">
      <c r="A9" s="9" t="s">
        <v>27</v>
      </c>
      <c r="B9" s="10">
        <f>(3.03+2.77)/2</f>
        <v>2.9</v>
      </c>
      <c r="C9" s="10">
        <f>(3.09+2.85)/2</f>
        <v>2.97</v>
      </c>
      <c r="D9" s="10">
        <v>4.3</v>
      </c>
      <c r="E9" s="10">
        <f>ROUND((4.07+3.9+4.3)/3,2)</f>
        <v>4.09</v>
      </c>
      <c r="F9" s="10">
        <f>ROUND((4.43+4.33+4.49)/3,2)</f>
        <v>4.42</v>
      </c>
      <c r="G9" s="10">
        <f>ROUND((4.4+6.45+5.48)/3,2)</f>
        <v>5.44</v>
      </c>
      <c r="H9" s="10">
        <f>ROUND((4.9+4.14)/2,2)</f>
        <v>4.52</v>
      </c>
      <c r="I9" s="10">
        <f>ROUND((10.05+10.12)/2,2)</f>
        <v>10.09</v>
      </c>
      <c r="J9" s="10">
        <f>ROUND((3.4+3.3+3.33)/3,2)</f>
        <v>3.34</v>
      </c>
      <c r="K9" s="10">
        <f>ROUND((3.08+2.86+3)/3,2)</f>
        <v>2.98</v>
      </c>
      <c r="L9" s="10">
        <f>ROUND((3.62+4.35+5)/3,2)</f>
        <v>4.32</v>
      </c>
      <c r="M9" s="10">
        <f>ROUND((3.56+4)/2,2)</f>
        <v>3.78</v>
      </c>
      <c r="N9" s="10">
        <f>ROUND((22.5+21.96)/2,2)</f>
        <v>22.23</v>
      </c>
      <c r="P9" s="19"/>
      <c r="Q9" s="19"/>
      <c r="R9" s="19"/>
      <c r="S9" s="19"/>
    </row>
    <row r="10" ht="20" customHeight="1" spans="1:19">
      <c r="A10" s="9" t="s">
        <v>28</v>
      </c>
      <c r="B10" s="10">
        <v>2.85</v>
      </c>
      <c r="C10" s="10">
        <v>2.99</v>
      </c>
      <c r="D10" s="10"/>
      <c r="E10" s="10">
        <v>4.16</v>
      </c>
      <c r="F10" s="10">
        <v>4.76</v>
      </c>
      <c r="G10" s="10">
        <v>5.84</v>
      </c>
      <c r="H10" s="10">
        <v>4.49</v>
      </c>
      <c r="I10" s="10"/>
      <c r="J10" s="10"/>
      <c r="K10" s="10"/>
      <c r="L10" s="10">
        <v>4.17</v>
      </c>
      <c r="M10" s="10"/>
      <c r="N10" s="10">
        <v>20</v>
      </c>
      <c r="P10" s="19"/>
      <c r="Q10" s="19"/>
      <c r="R10" s="19"/>
      <c r="S10" s="19"/>
    </row>
    <row r="11" ht="20" customHeight="1" spans="1:19">
      <c r="A11" s="9" t="s">
        <v>29</v>
      </c>
      <c r="B11" s="10">
        <v>3.06</v>
      </c>
      <c r="C11" s="10">
        <v>3.2</v>
      </c>
      <c r="D11" s="10">
        <v>3.86</v>
      </c>
      <c r="E11" s="10">
        <v>3.98</v>
      </c>
      <c r="F11" s="10">
        <v>4.29</v>
      </c>
      <c r="G11" s="10">
        <v>5.13</v>
      </c>
      <c r="H11" s="10">
        <v>4.54</v>
      </c>
      <c r="I11" s="10">
        <v>10</v>
      </c>
      <c r="J11" s="10"/>
      <c r="K11" s="10"/>
      <c r="L11" s="10">
        <v>4.01</v>
      </c>
      <c r="M11" s="10">
        <v>3.8</v>
      </c>
      <c r="N11" s="10">
        <v>21</v>
      </c>
      <c r="P11" s="19"/>
      <c r="Q11" s="19"/>
      <c r="R11" s="19"/>
      <c r="S11" s="19"/>
    </row>
    <row r="12" ht="20" customHeight="1" spans="1:17">
      <c r="A12" s="9" t="s">
        <v>30</v>
      </c>
      <c r="B12" s="10">
        <v>2.6</v>
      </c>
      <c r="C12" s="10">
        <v>2.8</v>
      </c>
      <c r="D12" s="10">
        <v>3.95</v>
      </c>
      <c r="E12" s="10">
        <v>3.95</v>
      </c>
      <c r="F12" s="10">
        <v>4.85</v>
      </c>
      <c r="G12" s="10">
        <v>6.05</v>
      </c>
      <c r="H12" s="10"/>
      <c r="I12" s="10">
        <v>10.58</v>
      </c>
      <c r="J12" s="10"/>
      <c r="K12" s="10"/>
      <c r="L12" s="10"/>
      <c r="M12" s="10"/>
      <c r="N12" s="10">
        <v>21.7</v>
      </c>
      <c r="P12" s="19"/>
      <c r="Q12" s="19"/>
    </row>
    <row r="14" ht="153" customHeight="1" spans="1:20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9"/>
      <c r="P14" s="19"/>
      <c r="Q14" s="19"/>
      <c r="R14" s="19"/>
      <c r="S14" s="19"/>
      <c r="T14" s="19"/>
    </row>
    <row r="15" ht="60" customHeight="1" spans="1:20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9"/>
      <c r="P15" s="19"/>
      <c r="Q15" s="19"/>
      <c r="R15" s="19"/>
      <c r="S15" s="19"/>
      <c r="T15" s="19"/>
    </row>
    <row r="16" spans="15:15">
      <c r="O16" s="20"/>
    </row>
    <row r="17" spans="2:1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2:14"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5"/>
      <c r="N18" s="15"/>
    </row>
    <row r="19" spans="2:14">
      <c r="B19" s="15"/>
      <c r="D19" s="15"/>
      <c r="E19" s="15"/>
      <c r="F19" s="16"/>
      <c r="G19" s="16"/>
      <c r="H19" s="16"/>
      <c r="I19" s="16"/>
      <c r="J19" s="16"/>
      <c r="K19" s="16"/>
      <c r="L19" s="16"/>
      <c r="M19" s="15"/>
      <c r="N19" s="15"/>
    </row>
    <row r="20" spans="2:14">
      <c r="B20" s="15"/>
      <c r="C20" s="15"/>
      <c r="D20" s="15"/>
      <c r="E20" s="15"/>
      <c r="F20" s="16"/>
      <c r="G20" s="16"/>
      <c r="H20" s="16"/>
      <c r="I20" s="16"/>
      <c r="J20" s="16"/>
      <c r="K20" s="16"/>
      <c r="L20" s="16"/>
      <c r="M20" s="15"/>
      <c r="N20" s="15"/>
    </row>
    <row r="21" spans="2:14">
      <c r="B21" s="15"/>
      <c r="C21" s="15"/>
      <c r="D21" s="15"/>
      <c r="E21" s="15"/>
      <c r="F21" s="16"/>
      <c r="G21" s="16"/>
      <c r="H21" s="16"/>
      <c r="I21" s="16"/>
      <c r="J21" s="16"/>
      <c r="K21" s="16"/>
      <c r="L21" s="16"/>
      <c r="M21" s="15"/>
      <c r="N21" s="15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Junny Farm</cp:lastModifiedBy>
  <dcterms:created xsi:type="dcterms:W3CDTF">2021-11-30T02:25:00Z</dcterms:created>
  <dcterms:modified xsi:type="dcterms:W3CDTF">2023-03-02T07:57:05Z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