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<sst xmlns="http://schemas.openxmlformats.org/spreadsheetml/2006/main" count="39" uniqueCount="34">
  <si>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</si>
  <si>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（2023年第4期总第 1037期）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</si>
  <si>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</si>
  <si>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</si>
  <si>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</si>
  <si>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</si>
  <si>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</si>
  <si>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</si>
  <si>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</si>
  <si>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</si>
  <si>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</si>
  <si>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</si>
  <si>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</si>
  <si>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</si>
  <si>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</si>
  <si>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</si>
  <si>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</si>
  <si>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</si>
  <si>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</si>
  <si>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</si>
  <si>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</si>
  <si>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</si>
  <si>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</si>
  <si>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</si>
  <si>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</si>
  <si>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</si>
  <si>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</si>
  <si>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</si>
  <si>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</si>
  <si>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</si>
  <si>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</si>
  <si>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</si>
  <si>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持平。2、籼稻平均批发价3.27元/公斤，与上期持平；普通籼米批发价3.95-4.85元/公斤，优质籼米批发价5.14-6.05元/公斤，粳米批发价4.48-4.53元/公斤，进口香米批发价10.22元/公斤，与上期持平；国产小麦批发价3.35元/公斤，与上期持平；玉米批发价2.96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价格小幅上涨、玉米价格小幅下跌。2、三级早籼稻出库价2700元/吨，与上期持平；三级晚籼稻出库价2665元/吨，与上期持平；标一早籼米批发价3803元/吨，较上期上涨0.21%；标一晚籼米批发价4167元/吨，较上期下跌1.16%；标一晚粳米批发价4439元/吨，较上期上涨1.6%。3、三等小麦（混麦）出库价3118元/吨，较上期上涨0.16%。4、二等玉米批发价2928元/吨，较上期下跌0.07%。5、黑龙江大兴安岭地区集贸市场价格一等小麦粉5.6元/公斤，与上期持平；一等长粒粳米6.4元/公斤，较上期上涨6.67%；一等圆粒粳米5.6元/公斤，与上期持平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</si>
  <si>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2023年2月2日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</si>
</sst>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7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176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11" applyNumberFormat="1" applyFont="1" applyAlignment="1">
      <alignment vertical="center" wrapText="1"/>
    </xf>
    <xf numFmtId="10" fontId="0" fillId="0" borderId="0" xfId="11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21"/>
  <sheetViews>
    <sheetView tabSelected="1" zoomScale="115" zoomScaleNormal="115" workbookViewId="0">
      <selection activeCell="O11" sqref="O11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9.99166666666667" style="1" customWidth="1"/>
    <col min="15" max="15" width="8.86666666666667" style="1"/>
    <col min="16" max="19" width="8.25" style="1" customWidth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2.95</v>
      </c>
      <c r="D7" s="10">
        <f t="shared" si="0"/>
        <v>4.03</v>
      </c>
      <c r="E7" s="10">
        <f t="shared" si="0"/>
        <v>4.02</v>
      </c>
      <c r="F7" s="10">
        <f t="shared" si="0"/>
        <v>4.57</v>
      </c>
      <c r="G7" s="10">
        <f t="shared" si="0"/>
        <v>5.61</v>
      </c>
      <c r="H7" s="10">
        <f t="shared" si="0"/>
        <v>4.51</v>
      </c>
      <c r="I7" s="10">
        <f t="shared" si="0"/>
        <v>10.22</v>
      </c>
      <c r="J7" s="10">
        <f t="shared" si="0"/>
        <v>3.35</v>
      </c>
      <c r="K7" s="10">
        <f t="shared" si="0"/>
        <v>2.96</v>
      </c>
      <c r="L7" s="10">
        <f t="shared" si="0"/>
        <v>4.06</v>
      </c>
      <c r="M7" s="10">
        <f t="shared" si="0"/>
        <v>3.8</v>
      </c>
      <c r="N7" s="10">
        <f t="shared" si="0"/>
        <v>21.29</v>
      </c>
      <c r="P7" s="19"/>
    </row>
    <row r="8" ht="20" customHeight="1" spans="1:19">
      <c r="A8" s="9" t="s">
        <v>26</v>
      </c>
      <c r="B8" s="10">
        <v>0</v>
      </c>
      <c r="C8" s="10">
        <v>-0.00999999999999979</v>
      </c>
      <c r="D8" s="10">
        <v>-0.00999999999999979</v>
      </c>
      <c r="E8" s="10">
        <v>-0.0200000000000005</v>
      </c>
      <c r="F8" s="10">
        <v>0</v>
      </c>
      <c r="G8" s="10">
        <v>0</v>
      </c>
      <c r="H8" s="10">
        <v>-0.0899999999999999</v>
      </c>
      <c r="I8" s="10">
        <v>0</v>
      </c>
      <c r="J8" s="10">
        <v>0</v>
      </c>
      <c r="K8" s="10">
        <v>0</v>
      </c>
      <c r="L8" s="10">
        <v>-0.180000000000001</v>
      </c>
      <c r="M8" s="10">
        <v>0</v>
      </c>
      <c r="N8" s="10">
        <v>0</v>
      </c>
      <c r="P8" s="19"/>
      <c r="Q8" s="19"/>
      <c r="R8" s="19"/>
      <c r="S8" s="19"/>
    </row>
    <row r="9" ht="20" customHeight="1" spans="1:19">
      <c r="A9" s="9" t="s">
        <v>27</v>
      </c>
      <c r="B9" s="10">
        <v>2.75</v>
      </c>
      <c r="C9" s="10">
        <v>2.83</v>
      </c>
      <c r="D9" s="10">
        <v>4.28</v>
      </c>
      <c r="E9" s="10">
        <f>ROUND((4.07+3.9)/2,2)</f>
        <v>3.99</v>
      </c>
      <c r="F9" s="10">
        <f>ROUND((4.42+4.33)/2,2)</f>
        <v>4.38</v>
      </c>
      <c r="G9" s="10">
        <f>ROUND((4.38+6.45)/2,2)</f>
        <v>5.42</v>
      </c>
      <c r="H9" s="10">
        <f>ROUND((4.9+4.14)/2,2)</f>
        <v>4.52</v>
      </c>
      <c r="I9" s="10">
        <f>ROUND((10.05+10.12)/2,2)</f>
        <v>10.09</v>
      </c>
      <c r="J9" s="10">
        <f>ROUND((3.4+3.3)/2,2)</f>
        <v>3.35</v>
      </c>
      <c r="K9" s="10">
        <f>ROUND((3.05+2.86)/2,2)</f>
        <v>2.96</v>
      </c>
      <c r="L9" s="10">
        <f>ROUND((3.65+4.35)/2,2)</f>
        <v>4</v>
      </c>
      <c r="M9" s="10">
        <f>ROUND((3.58+4)/2,2)</f>
        <v>3.79</v>
      </c>
      <c r="N9" s="10">
        <f>ROUND((22.5+21.96)/2,2)</f>
        <v>22.23</v>
      </c>
      <c r="P9" s="19"/>
      <c r="Q9" s="19"/>
      <c r="R9" s="19"/>
      <c r="S9" s="19"/>
    </row>
    <row r="10" ht="20" customHeight="1" spans="1:19">
      <c r="A10" s="9" t="s">
        <v>28</v>
      </c>
      <c r="B10" s="10">
        <v>2.85</v>
      </c>
      <c r="C10" s="10">
        <v>2.97</v>
      </c>
      <c r="D10" s="10"/>
      <c r="E10" s="10">
        <v>4.16</v>
      </c>
      <c r="F10" s="10">
        <v>4.76</v>
      </c>
      <c r="G10" s="10">
        <v>5.82</v>
      </c>
      <c r="H10" s="10">
        <v>4.48</v>
      </c>
      <c r="I10" s="10"/>
      <c r="J10" s="10"/>
      <c r="K10" s="10"/>
      <c r="L10" s="10">
        <v>4.17</v>
      </c>
      <c r="M10" s="10"/>
      <c r="N10" s="10">
        <v>20</v>
      </c>
      <c r="P10" s="19"/>
      <c r="Q10" s="19"/>
      <c r="R10" s="19"/>
      <c r="S10" s="19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3.97</v>
      </c>
      <c r="F11" s="10">
        <v>4.28</v>
      </c>
      <c r="G11" s="10">
        <v>5.14</v>
      </c>
      <c r="H11" s="10">
        <v>4.53</v>
      </c>
      <c r="I11" s="10">
        <v>10</v>
      </c>
      <c r="J11" s="10"/>
      <c r="K11" s="10"/>
      <c r="L11" s="10">
        <v>4.01</v>
      </c>
      <c r="M11" s="10">
        <v>3.8</v>
      </c>
      <c r="N11" s="10">
        <v>21</v>
      </c>
      <c r="P11" s="19"/>
      <c r="Q11" s="19"/>
      <c r="R11" s="19"/>
      <c r="S11" s="19"/>
    </row>
    <row r="12" ht="20" customHeight="1" spans="1:17">
      <c r="A12" s="9" t="s">
        <v>30</v>
      </c>
      <c r="B12" s="10">
        <v>2.6</v>
      </c>
      <c r="C12" s="10">
        <v>2.8</v>
      </c>
      <c r="D12" s="10">
        <v>3.95</v>
      </c>
      <c r="E12" s="10">
        <v>3.95</v>
      </c>
      <c r="F12" s="10">
        <v>4.85</v>
      </c>
      <c r="G12" s="10">
        <v>6.05</v>
      </c>
      <c r="H12" s="10"/>
      <c r="I12" s="10">
        <v>10.58</v>
      </c>
      <c r="J12" s="10"/>
      <c r="K12" s="10"/>
      <c r="L12" s="10"/>
      <c r="M12" s="10"/>
      <c r="N12" s="10">
        <v>21.93</v>
      </c>
      <c r="P12" s="19"/>
      <c r="Q12" s="19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  <c r="P14" s="19"/>
      <c r="Q14" s="19"/>
      <c r="R14" s="19"/>
      <c r="S14" s="19"/>
      <c r="T14" s="19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9"/>
      <c r="P15" s="19"/>
      <c r="Q15" s="19"/>
      <c r="R15" s="19"/>
      <c r="S15" s="19"/>
      <c r="T15" s="19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2023-02-02T07:42:19Z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