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<sst xmlns="http://schemas.openxmlformats.org/spreadsheetml/2006/main" count="39" uniqueCount="34">
  <si>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</si>
  <si>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（2022年第41期总第 1026期）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</si>
  <si>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</si>
  <si>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</si>
  <si>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</si>
  <si>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</si>
  <si>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</si>
  <si>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</si>
  <si>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</si>
  <si>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</si>
  <si>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</si>
  <si>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</si>
  <si>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</si>
  <si>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</si>
  <si>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</si>
  <si>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</si>
  <si>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</si>
  <si>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</si>
  <si>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</si>
  <si>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</si>
  <si>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</si>
  <si>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</si>
  <si>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</si>
  <si>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</si>
  <si>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</si>
  <si>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</si>
  <si>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</si>
  <si>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</si>
  <si>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</si>
  <si>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</si>
  <si>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</si>
  <si>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</si>
  <si>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价格小幅下降，玉米价格持平。2、籼稻平均批发价3.26元/公斤，较上期下跌0.31%；普通籼米批发价3.9-4.8元/公斤，优质籼米批发价5.13-6元/公斤，粳米批发价4.52-4.6元/公斤，进口香米批发价10.2元/公斤，与上期持平；国产小麦批发价3元/公斤，较上期下跌3.54%；玉米批发价2.96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、小麦、玉米价格持平。2、三级早籼稻出库价2660元/吨，三级晚籼稻出库价2683元/吨，标一早籼米批发价3933元/吨，标一晚籼米批发价4261元/吨，标一晚粳米批发价4398元/吨。3、三等小麦（混麦）出库价3076元/吨，与上期持平。4、二等玉米平舱价2820-2830元/吨，与上期持平。5、黑龙江大兴安岭地区集贸市场价格一等小麦粉5.6元/公斤，与上期持平；一等长粒粳米6元/公斤，与上期持平；一等圆粒粳米5.6元/公斤，较上期上涨12%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</si>
  <si>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2022年11月10日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</si>
</sst>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7" fontId="0" fillId="0" borderId="0" xfId="11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11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N13" sqref="N13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12.6" style="1"/>
    <col min="16" max="16" width="12.125" style="1" customWidth="1"/>
    <col min="17" max="17" width="11.75" style="1" customWidth="1"/>
    <col min="18" max="18" width="12.625" style="1"/>
    <col min="19" max="19" width="9.375" style="1"/>
    <col min="20" max="20" width="12.625" style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2.96</v>
      </c>
      <c r="D7" s="10">
        <f t="shared" si="0"/>
        <v>4.01</v>
      </c>
      <c r="E7" s="10">
        <f t="shared" si="0"/>
        <v>3.93</v>
      </c>
      <c r="F7" s="10">
        <f t="shared" si="0"/>
        <v>4.46</v>
      </c>
      <c r="G7" s="10">
        <f t="shared" si="0"/>
        <v>5.58</v>
      </c>
      <c r="H7" s="10">
        <f t="shared" si="0"/>
        <v>4.55</v>
      </c>
      <c r="I7" s="10">
        <f t="shared" si="0"/>
        <v>10.2</v>
      </c>
      <c r="J7" s="10">
        <f t="shared" si="0"/>
        <v>3</v>
      </c>
      <c r="K7" s="10">
        <f t="shared" si="0"/>
        <v>2.96</v>
      </c>
      <c r="L7" s="10">
        <f t="shared" si="0"/>
        <v>3.99</v>
      </c>
      <c r="M7" s="10">
        <f t="shared" si="0"/>
        <v>3.78</v>
      </c>
      <c r="N7" s="10">
        <f t="shared" si="0"/>
        <v>21.37</v>
      </c>
      <c r="P7" s="18"/>
    </row>
    <row r="8" ht="20" customHeight="1" spans="1:19">
      <c r="A8" s="9" t="s">
        <v>26</v>
      </c>
      <c r="B8" s="10">
        <v>0</v>
      </c>
      <c r="C8" s="10">
        <v>0</v>
      </c>
      <c r="D8" s="10">
        <v>-0.00999999999999979</v>
      </c>
      <c r="E8" s="10">
        <v>0.0100000000000002</v>
      </c>
      <c r="F8" s="10">
        <v>0.0199999999999996</v>
      </c>
      <c r="G8" s="10">
        <v>0.0300000000000002</v>
      </c>
      <c r="H8" s="10">
        <v>-0.00999999999999979</v>
      </c>
      <c r="I8" s="10">
        <v>0</v>
      </c>
      <c r="J8" s="10">
        <v>-0.11</v>
      </c>
      <c r="K8" s="10">
        <v>0</v>
      </c>
      <c r="L8" s="10">
        <v>0.0300000000000002</v>
      </c>
      <c r="M8" s="10">
        <v>0.0299999999999998</v>
      </c>
      <c r="N8" s="10">
        <v>0.0100000000000016</v>
      </c>
      <c r="P8" s="18"/>
      <c r="Q8" s="18"/>
      <c r="R8" s="18"/>
      <c r="S8" s="18"/>
    </row>
    <row r="9" ht="20" customHeight="1" spans="1:19">
      <c r="A9" s="9" t="s">
        <v>27</v>
      </c>
      <c r="B9" s="10">
        <v>2.75</v>
      </c>
      <c r="C9" s="10">
        <v>2.84</v>
      </c>
      <c r="D9" s="10">
        <v>4.27</v>
      </c>
      <c r="E9" s="10">
        <f>ROUND((4.07+3.9)/2,2)</f>
        <v>3.99</v>
      </c>
      <c r="F9" s="10">
        <f>ROUND((4.42+4.33)/2,2)</f>
        <v>4.38</v>
      </c>
      <c r="G9" s="10">
        <f>ROUND((4.41+6.45)/2,2)</f>
        <v>5.43</v>
      </c>
      <c r="H9" s="10">
        <f>ROUND((4.9+4.14)/2,2)</f>
        <v>4.52</v>
      </c>
      <c r="I9" s="10">
        <f>ROUND((10.05+10.12)/2,2)</f>
        <v>10.09</v>
      </c>
      <c r="J9" s="10">
        <f>ROUND((3.25+2.75)/2,2)</f>
        <v>3</v>
      </c>
      <c r="K9" s="10">
        <f>ROUND((3.05+2.86)/2,2)</f>
        <v>2.96</v>
      </c>
      <c r="L9" s="10">
        <f>ROUND((3.65+4.35)/2,2)</f>
        <v>4</v>
      </c>
      <c r="M9" s="10">
        <f>ROUND((3.54+4)/2,2)</f>
        <v>3.77</v>
      </c>
      <c r="N9" s="10">
        <f>ROUND((22.5+21.96)/2,2)</f>
        <v>22.23</v>
      </c>
      <c r="P9" s="18"/>
      <c r="Q9" s="18"/>
      <c r="R9" s="18"/>
      <c r="S9" s="18"/>
    </row>
    <row r="10" ht="20" customHeight="1" spans="1:19">
      <c r="A10" s="9" t="s">
        <v>28</v>
      </c>
      <c r="B10" s="10">
        <v>2.86</v>
      </c>
      <c r="C10" s="10">
        <v>2.98</v>
      </c>
      <c r="D10" s="10"/>
      <c r="E10" s="10">
        <v>3.9</v>
      </c>
      <c r="F10" s="10">
        <v>4.36</v>
      </c>
      <c r="G10" s="10">
        <v>5.74</v>
      </c>
      <c r="H10" s="10">
        <v>4.6</v>
      </c>
      <c r="I10" s="10"/>
      <c r="J10" s="10"/>
      <c r="K10" s="10"/>
      <c r="L10" s="10">
        <v>3.98</v>
      </c>
      <c r="M10" s="10"/>
      <c r="N10" s="10">
        <v>20</v>
      </c>
      <c r="P10" s="18"/>
      <c r="Q10" s="18"/>
      <c r="R10" s="18"/>
      <c r="S10" s="18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3.92</v>
      </c>
      <c r="F11" s="10">
        <v>4.28</v>
      </c>
      <c r="G11" s="10">
        <v>5.13</v>
      </c>
      <c r="H11" s="10">
        <v>4.52</v>
      </c>
      <c r="I11" s="10">
        <v>10</v>
      </c>
      <c r="J11" s="10"/>
      <c r="K11" s="10"/>
      <c r="L11" s="10">
        <v>4</v>
      </c>
      <c r="M11" s="10">
        <v>3.79</v>
      </c>
      <c r="N11" s="10">
        <v>21</v>
      </c>
      <c r="P11" s="18"/>
      <c r="Q11" s="18"/>
      <c r="R11" s="18"/>
      <c r="S11" s="18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4.8</v>
      </c>
      <c r="G12" s="10">
        <v>6</v>
      </c>
      <c r="H12" s="10"/>
      <c r="I12" s="10">
        <v>10.52</v>
      </c>
      <c r="J12" s="10"/>
      <c r="K12" s="10"/>
      <c r="L12" s="10"/>
      <c r="M12" s="10"/>
      <c r="N12" s="10">
        <v>22.25</v>
      </c>
      <c r="P12" s="18"/>
      <c r="Q12" s="18"/>
    </row>
    <row r="14" ht="153" customHeight="1" spans="1:19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8"/>
      <c r="Q14" s="18"/>
      <c r="R14" s="18"/>
      <c r="S14" s="18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P15" s="18"/>
      <c r="Q15" s="18"/>
      <c r="R15" s="18"/>
      <c r="S15" s="18"/>
      <c r="T15" s="18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2021-11-30T02:25:00Z</dcterms:created>
  <dcterms:modified xsi:type="dcterms:W3CDTF">2022-11-10T08:54:11Z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