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6" r:id="rId1"/>
    <sheet name="Sheet2" sheetId="7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<sst xmlns="http://schemas.openxmlformats.org/spreadsheetml/2006/main" count="39" uniqueCount="34">
  <si>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</si>
  <si>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（2022年第38期总第 1023期）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</si>
  <si>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</si>
  <si>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</si>
  <si>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</si>
  <si>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</si>
  <si>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</si>
  <si>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</si>
  <si>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</si>
  <si>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</si>
  <si>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</si>
  <si>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</si>
  <si>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</si>
  <si>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</si>
  <si>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</si>
  <si>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</si>
  <si>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</si>
  <si>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</si>
  <si>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</si>
  <si>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</si>
  <si>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</si>
  <si>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</si>
  <si>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</si>
  <si>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</si>
  <si>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</si>
  <si>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</si>
  <si>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</si>
  <si>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</si>
  <si>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</si>
  <si>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</si>
  <si>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</si>
  <si>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</si>
  <si>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、玉米价格小幅上升，小麦价格持平。2、籼稻平均批发价3.26元/公斤，与上期持平；普通籼米批发价3.88-4.36元/公斤，优质籼米批发价5.13-5.70元/公斤，粳米批发价4.51-4.60元/公斤，进口香米批发价10.19元/公斤，与上期持平；国产小麦批发价3.09元/公斤，与上期持平；玉米批发价2.96元/公斤，较上期上涨1.72%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价格小幅波动，小麦价格小幅上升，玉米价格持平。2、三级早籼稻出库价2660元/吨，较上期上涨1.53%；三级晚籼稻出库价2596元/吨，较上期上涨0.85%；标一早籼米批发价3941元/吨，较上期下跌0.69%；标一晚籼米批发价4225元/吨，较上期下跌0.07%；标一晚粳米批发价4350元/吨，较上期下跌0.11%。3、三等小麦（混麦）出库价3053元/吨，较上期持平。4、二等玉米平舱价2810-2820元/吨，与上期下跌40元/吨。5、黑龙江大兴安岭地区集贸市场价格一等小麦粉5.6元/公斤，与上期持平；一等长粒粳米6元/公斤，较上期上涨7.14%；一等圆粒粳米5元/公斤，较上期下跌28.57%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</si>
  <si>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2022年10月20日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</si>
</sst>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0" fontId="0" fillId="0" borderId="0" xfId="11" applyNumberFormat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selection activeCell="C18" sqref="C18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10.6" style="1" customWidth="1"/>
    <col min="15" max="15" width="12.6" style="1"/>
    <col min="16" max="16" width="12.125" style="1" customWidth="1"/>
    <col min="17" max="17" width="11.75" style="1" customWidth="1"/>
    <col min="18" max="18" width="8.86666666666667" style="1"/>
    <col min="19" max="19" width="9.375" style="1"/>
    <col min="20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6" t="s">
        <v>2</v>
      </c>
      <c r="M3" s="16"/>
      <c r="N3" s="16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5"/>
    </row>
    <row r="7" ht="20" customHeight="1" spans="1:16">
      <c r="A7" s="9" t="s">
        <v>25</v>
      </c>
      <c r="B7" s="10">
        <f t="shared" ref="B7:N7" si="0">ROUND(AVERAGE(B9:B12),2)</f>
        <v>2.82</v>
      </c>
      <c r="C7" s="10">
        <f t="shared" si="0"/>
        <v>2.95</v>
      </c>
      <c r="D7" s="10">
        <f t="shared" si="0"/>
        <v>4.02</v>
      </c>
      <c r="E7" s="10">
        <f t="shared" si="0"/>
        <v>3.91</v>
      </c>
      <c r="F7" s="10">
        <f t="shared" si="0"/>
        <v>4.32</v>
      </c>
      <c r="G7" s="10">
        <f t="shared" si="0"/>
        <v>5.4</v>
      </c>
      <c r="H7" s="10">
        <f t="shared" si="0"/>
        <v>4.55</v>
      </c>
      <c r="I7" s="10">
        <f t="shared" si="0"/>
        <v>10.19</v>
      </c>
      <c r="J7" s="10">
        <f t="shared" si="0"/>
        <v>3.09</v>
      </c>
      <c r="K7" s="10">
        <f t="shared" si="0"/>
        <v>2.96</v>
      </c>
      <c r="L7" s="10">
        <f t="shared" si="0"/>
        <v>3.98</v>
      </c>
      <c r="M7" s="10">
        <f t="shared" si="0"/>
        <v>3.79</v>
      </c>
      <c r="N7" s="10">
        <f t="shared" si="0"/>
        <v>20.89</v>
      </c>
      <c r="P7" s="15"/>
    </row>
    <row r="8" ht="20" customHeight="1" spans="1:16">
      <c r="A8" s="9" t="s">
        <v>26</v>
      </c>
      <c r="B8" s="10">
        <v>0</v>
      </c>
      <c r="C8" s="10">
        <v>0</v>
      </c>
      <c r="D8" s="10">
        <v>0</v>
      </c>
      <c r="E8" s="10">
        <v>0</v>
      </c>
      <c r="F8" s="10">
        <v>0.0100000000000007</v>
      </c>
      <c r="G8" s="10">
        <v>0.0100000000000007</v>
      </c>
      <c r="H8" s="10">
        <v>0.00999999999999979</v>
      </c>
      <c r="I8" s="10">
        <v>0</v>
      </c>
      <c r="J8" s="10">
        <v>0</v>
      </c>
      <c r="K8" s="10">
        <v>0.0499999999999998</v>
      </c>
      <c r="L8" s="10">
        <v>0</v>
      </c>
      <c r="M8" s="10">
        <v>0</v>
      </c>
      <c r="N8" s="10">
        <v>0</v>
      </c>
      <c r="P8" s="15"/>
    </row>
    <row r="9" ht="20" customHeight="1" spans="1:16">
      <c r="A9" s="9" t="s">
        <v>27</v>
      </c>
      <c r="B9" s="10">
        <v>2.76</v>
      </c>
      <c r="C9" s="10">
        <v>2.86</v>
      </c>
      <c r="D9" s="10">
        <v>4.3</v>
      </c>
      <c r="E9" s="10">
        <f>ROUND((4+3.91)/2,2)</f>
        <v>3.96</v>
      </c>
      <c r="F9" s="10">
        <f>ROUND((4.45+4.2)/2,2)</f>
        <v>4.33</v>
      </c>
      <c r="G9" s="10">
        <f>ROUND((4.42+6.07)/2,2)</f>
        <v>5.25</v>
      </c>
      <c r="H9" s="10">
        <f>ROUND((4.93+4.14)/2,2)</f>
        <v>4.54</v>
      </c>
      <c r="I9" s="10">
        <f>ROUND((10.05+10.05)/2,2)</f>
        <v>10.05</v>
      </c>
      <c r="J9" s="10">
        <f>ROUND((3.2+2.97)/2,2)</f>
        <v>3.09</v>
      </c>
      <c r="K9" s="10">
        <f>ROUND((3.05+2.86)/2,2)</f>
        <v>2.96</v>
      </c>
      <c r="L9" s="10">
        <f>ROUND((3.65+4.21)/2,2)</f>
        <v>3.93</v>
      </c>
      <c r="M9" s="10">
        <f>ROUND((3.54+3.85)/2,2)</f>
        <v>3.7</v>
      </c>
      <c r="N9" s="10">
        <f>ROUND((22.5+20.83)/2,2)</f>
        <v>21.67</v>
      </c>
      <c r="P9" s="15"/>
    </row>
    <row r="10" ht="20" customHeight="1" spans="1:16">
      <c r="A10" s="9" t="s">
        <v>28</v>
      </c>
      <c r="B10" s="10">
        <v>2.84</v>
      </c>
      <c r="C10" s="10">
        <v>2.94</v>
      </c>
      <c r="D10" s="10"/>
      <c r="E10" s="10">
        <v>3.88</v>
      </c>
      <c r="F10" s="10">
        <v>4.36</v>
      </c>
      <c r="G10" s="10">
        <v>5.7</v>
      </c>
      <c r="H10" s="10">
        <v>4.6</v>
      </c>
      <c r="I10" s="10"/>
      <c r="J10" s="10"/>
      <c r="K10" s="10"/>
      <c r="L10" s="10">
        <v>3.96</v>
      </c>
      <c r="M10" s="10"/>
      <c r="N10" s="10">
        <v>20</v>
      </c>
      <c r="P10" s="15"/>
    </row>
    <row r="11" ht="20" customHeight="1" spans="1:16">
      <c r="A11" s="9" t="s">
        <v>29</v>
      </c>
      <c r="B11" s="10">
        <v>3.06</v>
      </c>
      <c r="C11" s="10">
        <v>3.2</v>
      </c>
      <c r="D11" s="10">
        <v>3.86</v>
      </c>
      <c r="E11" s="10">
        <v>3.91</v>
      </c>
      <c r="F11" s="10">
        <v>4.28</v>
      </c>
      <c r="G11" s="10">
        <v>5.13</v>
      </c>
      <c r="H11" s="10">
        <v>4.51</v>
      </c>
      <c r="I11" s="10">
        <v>10</v>
      </c>
      <c r="J11" s="10"/>
      <c r="K11" s="10"/>
      <c r="L11" s="10">
        <v>4.05</v>
      </c>
      <c r="M11" s="10">
        <v>3.87</v>
      </c>
      <c r="N11" s="10">
        <v>21</v>
      </c>
      <c r="P11" s="15"/>
    </row>
    <row r="12" ht="20" customHeight="1" spans="1:17">
      <c r="A12" s="9" t="s">
        <v>30</v>
      </c>
      <c r="B12" s="10">
        <v>2.6</v>
      </c>
      <c r="C12" s="10">
        <v>2.8</v>
      </c>
      <c r="D12" s="10">
        <v>3.9</v>
      </c>
      <c r="E12" s="10">
        <v>3.9</v>
      </c>
      <c r="F12" s="10">
        <v>4.3</v>
      </c>
      <c r="G12" s="10">
        <v>5.5</v>
      </c>
      <c r="H12" s="10"/>
      <c r="I12" s="10">
        <v>10.52</v>
      </c>
      <c r="J12" s="10"/>
      <c r="K12" s="10"/>
      <c r="L12" s="10"/>
      <c r="M12" s="10"/>
      <c r="N12" s="10"/>
      <c r="P12" s="15"/>
      <c r="Q12" s="15"/>
    </row>
    <row r="14" ht="153" customHeight="1" spans="1:19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P14" s="15"/>
      <c r="Q14" s="15"/>
      <c r="S14" s="15"/>
    </row>
    <row r="15" ht="60" customHeight="1" spans="1:17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P15" s="15"/>
      <c r="Q15" s="15"/>
    </row>
    <row r="18" spans="5:12">
      <c r="E18" s="15"/>
      <c r="F18" s="15"/>
      <c r="G18" s="15"/>
      <c r="H18" s="15"/>
      <c r="I18" s="15"/>
      <c r="J18" s="15"/>
      <c r="K18" s="15"/>
      <c r="L18" s="15"/>
    </row>
    <row r="19" spans="6:12">
      <c r="F19" s="15"/>
      <c r="G19" s="15"/>
      <c r="H19" s="15"/>
      <c r="I19" s="15"/>
      <c r="J19" s="15"/>
      <c r="K19" s="15"/>
      <c r="L19" s="15"/>
    </row>
    <row r="20" spans="6:12">
      <c r="F20" s="15"/>
      <c r="G20" s="15"/>
      <c r="H20" s="15"/>
      <c r="I20" s="15"/>
      <c r="J20" s="15"/>
      <c r="K20" s="15"/>
      <c r="L20" s="15"/>
    </row>
    <row r="21" spans="6:12">
      <c r="F21" s="15"/>
      <c r="G21" s="15"/>
      <c r="H21" s="15"/>
      <c r="I21" s="15"/>
      <c r="J21" s="15"/>
      <c r="K21" s="15"/>
      <c r="L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3" sqref="E43"/>
    </sheetView>
  </sheetViews>
  <sheetFormatPr defaultColWidth="8.86666666666667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2021-11-30T02:25:00Z</dcterms:created>
  <dcterms:modified xsi:type="dcterms:W3CDTF">2022-10-20T03:19:30Z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