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6" r:id="rId1"/>
    <sheet name="Sheet2" sheetId="7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<sst xmlns="http://schemas.openxmlformats.org/spreadsheetml/2006/main" count="39" uniqueCount="34">
  <si>
    <t xml:space="preserve"> 揭阳市粮油集贸市场批发价格周报表    </t>
  </si>
  <si>
    <t>（2022年第36期总第 1021期）</t>
  </si>
  <si>
    <t xml:space="preserve">单位：元/公斤 </t>
  </si>
  <si>
    <t xml:space="preserve">    品种                                                                                                                                单  位    </t>
  </si>
  <si>
    <t>早籼稻</t>
  </si>
  <si>
    <t>晚籼稻</t>
  </si>
  <si>
    <t>优质稻</t>
  </si>
  <si>
    <t>早籼米</t>
  </si>
  <si>
    <t>晚籼米</t>
  </si>
  <si>
    <t>优质米</t>
  </si>
  <si>
    <t>粳米</t>
  </si>
  <si>
    <t>进口香米</t>
  </si>
  <si>
    <t>国产小麦</t>
  </si>
  <si>
    <t>玉米</t>
  </si>
  <si>
    <t>面粉</t>
  </si>
  <si>
    <t>花生油</t>
  </si>
  <si>
    <t>三级</t>
  </si>
  <si>
    <t>中优</t>
  </si>
  <si>
    <t>标一</t>
  </si>
  <si>
    <t>东北产</t>
  </si>
  <si>
    <t>香米</t>
  </si>
  <si>
    <t>中等</t>
  </si>
  <si>
    <t>特一</t>
  </si>
  <si>
    <t>特二</t>
  </si>
  <si>
    <t>二级</t>
  </si>
  <si>
    <t>平均参考价</t>
  </si>
  <si>
    <t>比上期价格(+/-)</t>
  </si>
  <si>
    <t>市 区</t>
  </si>
  <si>
    <t>普宁市</t>
  </si>
  <si>
    <t>揭西县</t>
  </si>
  <si>
    <t>惠来县</t>
  </si>
  <si>
    <t>备 注</t>
  </si>
  <si>
    <r>
      <t xml:space="preserve">    一、本地粮食市场价格信息。</t>
    </r>
    <r>
      <rPr>
        <sz val="12"/>
        <rFont val="宋体"/>
        <charset val="134"/>
      </rPr>
      <t xml:space="preserve">1、本市稻米价格小幅波动，小麦、玉米价格持平。2、籼稻平均批发价3.26元/公斤，较上期下跌0.31%；普通籼米批发价3.88-4.42元/公斤，优质籼米批发价5.11-5.63元/公斤，粳米批发价4.50-4.53元/公斤，进口香米批发价10.19元/公斤，较上期下跌3.14%；国产小麦批发价3.09元/公斤，与上期持平；玉米批发价2.93元/公斤，与上期持平。
    </t>
    </r>
    <r>
      <rPr>
        <b/>
        <sz val="12"/>
        <rFont val="宋体"/>
        <charset val="134"/>
      </rPr>
      <t>二、外省主产区粮食市场价格信息。</t>
    </r>
    <r>
      <rPr>
        <sz val="12"/>
        <rFont val="宋体"/>
        <charset val="134"/>
      </rPr>
      <t xml:space="preserve">1、主产区稻米价格小幅波动，小麦价格小幅下降，玉米价格小幅上浮。2、三级早籼稻出库价2660元/吨，较上期下跌1%；三级晚籼稻出库价2585元/吨，较上期下跌0.62%；标一早籼米批发价3925元/吨，较上期下跌0.1%；标一晚籼米批发价4227元/吨，较上期上升0.09%；标一晚粳米批发价4326元/吨，较上期下跌0.37%。3、三等小麦（混麦）出库价3026元/吨，较上期下跌0.03%。4、二等玉米平舱价2850-2860元/吨，较上期上升10元/吨。5、黑龙江大兴安岭地区集贸市场价格一等小麦粉5.6元/公斤，与上期持平；一等长粒粳米6元/公斤，与上期持平；一等圆粒粳米5元/公斤，较上期下跌10.71%。             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</si>
  <si>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           
                                                                                                 揭阳市发展和改革局编
                                                                                                    2022年9月29日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</si>
</sst>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25" fillId="22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176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11" applyNumberForma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B14" sqref="B14:N14"/>
    </sheetView>
  </sheetViews>
  <sheetFormatPr defaultColWidth="8.86666666666667" defaultRowHeight="13.5"/>
  <cols>
    <col min="1" max="1" width="17.4666666666667" style="1" customWidth="1"/>
    <col min="2" max="10" width="8.86666666666667" style="1"/>
    <col min="11" max="11" width="9.4" style="1" customWidth="1"/>
    <col min="12" max="13" width="10.7333333333333" style="1" customWidth="1"/>
    <col min="14" max="14" width="10.6" style="1" customWidth="1"/>
    <col min="15" max="15" width="12.6" style="1"/>
    <col min="16" max="16" width="12.125" style="1" customWidth="1"/>
    <col min="17" max="17" width="11.75" style="1" customWidth="1"/>
    <col min="18" max="18" width="8.86666666666667" style="1"/>
    <col min="19" max="19" width="9.375" style="1"/>
    <col min="20" max="16384" width="8.86666666666667" style="1"/>
  </cols>
  <sheetData>
    <row r="1" ht="28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0" customHeight="1" spans="1:14">
      <c r="A3" s="4"/>
      <c r="B3" s="4"/>
      <c r="C3" s="4"/>
      <c r="L3" s="15" t="s">
        <v>2</v>
      </c>
      <c r="M3" s="15"/>
      <c r="N3" s="15"/>
    </row>
    <row r="4" ht="24" customHeight="1" spans="1:14">
      <c r="A4" s="5" t="s">
        <v>3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</row>
    <row r="5" ht="24" customHeight="1" spans="1:14">
      <c r="A5" s="7"/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14</v>
      </c>
      <c r="N5" s="6" t="s">
        <v>15</v>
      </c>
    </row>
    <row r="6" ht="24" customHeight="1" spans="1:14">
      <c r="A6" s="8"/>
      <c r="B6" s="6" t="s">
        <v>16</v>
      </c>
      <c r="C6" s="6" t="s">
        <v>16</v>
      </c>
      <c r="D6" s="6" t="s">
        <v>17</v>
      </c>
      <c r="E6" s="6" t="s">
        <v>18</v>
      </c>
      <c r="F6" s="6" t="s">
        <v>18</v>
      </c>
      <c r="G6" s="6" t="s">
        <v>17</v>
      </c>
      <c r="H6" s="6" t="s">
        <v>19</v>
      </c>
      <c r="I6" s="6" t="s">
        <v>20</v>
      </c>
      <c r="J6" s="6" t="s">
        <v>21</v>
      </c>
      <c r="K6" s="6" t="s">
        <v>21</v>
      </c>
      <c r="L6" s="6" t="s">
        <v>22</v>
      </c>
      <c r="M6" s="6" t="s">
        <v>23</v>
      </c>
      <c r="N6" s="6" t="s">
        <v>24</v>
      </c>
    </row>
    <row r="7" ht="20" customHeight="1" spans="1:16">
      <c r="A7" s="9" t="s">
        <v>25</v>
      </c>
      <c r="B7" s="10">
        <f t="shared" ref="B7:N7" si="0">ROUND(AVERAGE(B9:B12),2)</f>
        <v>2.81</v>
      </c>
      <c r="C7" s="10">
        <f t="shared" si="0"/>
        <v>2.95</v>
      </c>
      <c r="D7" s="10">
        <f t="shared" si="0"/>
        <v>4.01</v>
      </c>
      <c r="E7" s="10">
        <f t="shared" si="0"/>
        <v>3.91</v>
      </c>
      <c r="F7" s="10">
        <f t="shared" si="0"/>
        <v>4.32</v>
      </c>
      <c r="G7" s="10">
        <f t="shared" si="0"/>
        <v>5.37</v>
      </c>
      <c r="H7" s="10">
        <f t="shared" si="0"/>
        <v>4.51</v>
      </c>
      <c r="I7" s="10">
        <f t="shared" si="0"/>
        <v>10.19</v>
      </c>
      <c r="J7" s="10">
        <f t="shared" si="0"/>
        <v>3.09</v>
      </c>
      <c r="K7" s="10">
        <f t="shared" si="0"/>
        <v>2.91</v>
      </c>
      <c r="L7" s="10">
        <f t="shared" si="0"/>
        <v>3.94</v>
      </c>
      <c r="M7" s="10">
        <f t="shared" si="0"/>
        <v>3.71</v>
      </c>
      <c r="N7" s="10">
        <f t="shared" si="0"/>
        <v>20.83</v>
      </c>
      <c r="P7" s="16"/>
    </row>
    <row r="8" ht="20" customHeight="1" spans="1:16">
      <c r="A8" s="9" t="s">
        <v>26</v>
      </c>
      <c r="B8" s="10">
        <v>-0.0499999999999998</v>
      </c>
      <c r="C8" s="10">
        <v>-0.02</v>
      </c>
      <c r="D8" s="10">
        <v>0.0299999999999998</v>
      </c>
      <c r="E8" s="10">
        <v>0.0300000000000002</v>
      </c>
      <c r="F8" s="10">
        <v>0.0300000000000002</v>
      </c>
      <c r="G8" s="10">
        <v>0</v>
      </c>
      <c r="H8" s="10">
        <v>-0.0499999999999998</v>
      </c>
      <c r="I8" s="10">
        <v>-0.33</v>
      </c>
      <c r="J8" s="10">
        <v>0</v>
      </c>
      <c r="K8" s="10">
        <v>0</v>
      </c>
      <c r="L8" s="10">
        <v>0.16</v>
      </c>
      <c r="M8" s="10">
        <v>0.19</v>
      </c>
      <c r="N8" s="10">
        <v>1.45</v>
      </c>
      <c r="P8" s="16"/>
    </row>
    <row r="9" ht="20" customHeight="1" spans="1:16">
      <c r="A9" s="9" t="s">
        <v>27</v>
      </c>
      <c r="B9" s="10">
        <v>2.76</v>
      </c>
      <c r="C9" s="10">
        <v>2.86</v>
      </c>
      <c r="D9" s="10">
        <v>4.27</v>
      </c>
      <c r="E9" s="10">
        <f>(4+3.92)/2</f>
        <v>3.96</v>
      </c>
      <c r="F9" s="10">
        <f>(4.44+4.4)/2</f>
        <v>4.42</v>
      </c>
      <c r="G9" s="10">
        <f>(4.43+6.07)/2</f>
        <v>5.25</v>
      </c>
      <c r="H9" s="10">
        <f>(4.92+4.13)/2</f>
        <v>4.525</v>
      </c>
      <c r="I9" s="10">
        <v>10.05</v>
      </c>
      <c r="J9" s="10">
        <f>(3.2+2.97)/2</f>
        <v>3.085</v>
      </c>
      <c r="K9" s="10">
        <f>(2.96+2.86)/2</f>
        <v>2.91</v>
      </c>
      <c r="L9" s="10">
        <f>(3.65+4.2)/2</f>
        <v>3.925</v>
      </c>
      <c r="M9" s="10">
        <f>(3.54+3.84)/2</f>
        <v>3.69</v>
      </c>
      <c r="N9" s="10">
        <f>(22.5+20.8)/2</f>
        <v>21.65</v>
      </c>
      <c r="P9" s="16"/>
    </row>
    <row r="10" ht="20" customHeight="1" spans="1:14">
      <c r="A10" s="9" t="s">
        <v>28</v>
      </c>
      <c r="B10" s="10">
        <v>2.82</v>
      </c>
      <c r="C10" s="10">
        <v>2.94</v>
      </c>
      <c r="D10" s="10"/>
      <c r="E10" s="10">
        <v>3.88</v>
      </c>
      <c r="F10" s="10">
        <v>4.28</v>
      </c>
      <c r="G10" s="10">
        <v>5.63</v>
      </c>
      <c r="H10" s="10">
        <v>4.5</v>
      </c>
      <c r="I10" s="10"/>
      <c r="J10" s="10"/>
      <c r="K10" s="10"/>
      <c r="L10" s="10">
        <v>4</v>
      </c>
      <c r="M10" s="10"/>
      <c r="N10" s="10">
        <v>20</v>
      </c>
    </row>
    <row r="11" ht="20" customHeight="1" spans="1:14">
      <c r="A11" s="9" t="s">
        <v>29</v>
      </c>
      <c r="B11" s="10">
        <v>3.06</v>
      </c>
      <c r="C11" s="10">
        <v>3.2</v>
      </c>
      <c r="D11" s="10">
        <v>3.86</v>
      </c>
      <c r="E11" s="10">
        <v>3.89</v>
      </c>
      <c r="F11" s="10">
        <v>4.27</v>
      </c>
      <c r="G11" s="10">
        <v>5.11</v>
      </c>
      <c r="H11" s="10">
        <v>4.5</v>
      </c>
      <c r="I11" s="10">
        <v>10</v>
      </c>
      <c r="J11" s="10"/>
      <c r="K11" s="10"/>
      <c r="L11" s="10">
        <v>3.9</v>
      </c>
      <c r="M11" s="10">
        <v>3.72</v>
      </c>
      <c r="N11" s="10"/>
    </row>
    <row r="12" ht="20" customHeight="1" spans="1:17">
      <c r="A12" s="9" t="s">
        <v>30</v>
      </c>
      <c r="B12" s="10">
        <v>2.6</v>
      </c>
      <c r="C12" s="10">
        <v>2.8</v>
      </c>
      <c r="D12" s="10">
        <v>3.9</v>
      </c>
      <c r="E12" s="10">
        <v>3.9</v>
      </c>
      <c r="F12" s="10">
        <v>4.3</v>
      </c>
      <c r="G12" s="10">
        <v>5.5</v>
      </c>
      <c r="H12" s="10"/>
      <c r="I12" s="10">
        <v>10.52</v>
      </c>
      <c r="J12" s="10"/>
      <c r="K12" s="10"/>
      <c r="L12" s="10"/>
      <c r="M12" s="10"/>
      <c r="N12" s="10"/>
      <c r="P12" s="16"/>
      <c r="Q12" s="16"/>
    </row>
    <row r="14" ht="153" customHeight="1" spans="1:19">
      <c r="A14" s="11" t="s">
        <v>31</v>
      </c>
      <c r="B14" s="12" t="s">
        <v>32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P14" s="16"/>
      <c r="Q14" s="16"/>
      <c r="S14" s="16"/>
    </row>
    <row r="15" ht="60" customHeight="1" spans="1:17">
      <c r="A15" s="14" t="s">
        <v>33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P15" s="16"/>
      <c r="Q15" s="16"/>
    </row>
  </sheetData>
  <mergeCells count="7">
    <mergeCell ref="A1:N1"/>
    <mergeCell ref="A2:N2"/>
    <mergeCell ref="A3:C3"/>
    <mergeCell ref="L3:N3"/>
    <mergeCell ref="B14:N14"/>
    <mergeCell ref="A15:N15"/>
    <mergeCell ref="A4:A6"/>
  </mergeCells>
  <pageMargins left="0.865972222222222" right="0.984027777777778" top="1" bottom="1" header="0.511805555555556" footer="0.511805555555556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3" sqref="E43"/>
    </sheetView>
  </sheetViews>
  <sheetFormatPr defaultColWidth="8.86666666666667" defaultRowHeight="13.5"/>
  <sheetData/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揭阳市发展和改革局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2021-11-30T02:25:00Z</dcterms:created>
  <dcterms:modified xsi:type="dcterms:W3CDTF">2022-09-29T07:51:26Z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DDC55A2014A541B0BBA6F97F622F5925</vt:lpwstr>
  </property>
  <property fmtid="{D5CDD505-2E9C-101B-9397-08002B2CF9AE}" pid="4" name="commondata">
    <vt:lpwstr>eyJoZGlkIjoiOTU5ODY4ZDNjZTE2YzM2ODI0MWUxYTRmMTI4N2ZlMTAifQ==</vt:lpwstr>
  </property>
  <property fmtid="{D5CDD505-2E9C-101B-9397-08002B2CF9AE}" pid="5" name="KSOReadingLayout">
    <vt:bool>false</vt:bool>
  </property>
</Properties>
</file>