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  <sheet name="Sheet2" sheetId="7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<sst xmlns="http://schemas.openxmlformats.org/spreadsheetml/2006/main" count="39" uniqueCount="34">
  <si>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</si>
  <si>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（2022年第35期总第 1020期）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</si>
  <si>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</si>
  <si>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</si>
  <si>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</si>
  <si>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</si>
  <si>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</si>
  <si>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</si>
  <si>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</si>
  <si>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</si>
  <si>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</si>
  <si>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</si>
  <si>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</si>
  <si>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</si>
  <si>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</si>
  <si>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</si>
  <si>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</si>
  <si>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</si>
  <si>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</si>
  <si>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</si>
  <si>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</si>
  <si>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</si>
  <si>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</si>
  <si>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</si>
  <si>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</si>
  <si>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</si>
  <si>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</si>
  <si>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</si>
  <si>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</si>
  <si>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</si>
  <si>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</si>
  <si>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</si>
  <si>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小幅下降。2、籼稻平均批发价3.27元/公斤，与上期持平；普通籼米批发价3.79-4.42元/公斤，优质籼米批发价5.11-5.63元/公斤，粳米批发价4.50-4.72元/公斤，进口香米批发价10.52元/公斤，与上期持平；国产小麦批发价3.09元/公斤，较上期下跌0.96%；玉米批发价2.93元/公斤，较上期下跌0.68%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价格与上期持平，玉米价格小幅上浮。2、三级早籼稻出库价2687元/吨，三级晚籼稻出库价2601元/吨，标一早籼米批发价3929元/吨，标一晚籼米批发价4223元/吨，标一晚粳米批发价4342元/吨。3、三等小麦（混麦）出库价3027元/吨。4、二等玉米平舱价2840-2860元/吨，较上期上升100元/吨。5、黑龙江大兴安岭地区集贸市场价格一等小麦粉2.80元/市斤，与上期持平；一等长粒粳米3.00元/市斤，与上期持平；一等圆粒粳米2.80元/市斤，较上期上升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</si>
  <si>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2022年9月23日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</si>
</sst>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O14" sqref="O14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5" t="s">
        <v>2</v>
      </c>
      <c r="M3" s="15"/>
      <c r="N3" s="15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4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</row>
    <row r="7" ht="20" customHeight="1" spans="1:16">
      <c r="A7" s="9" t="s">
        <v>25</v>
      </c>
      <c r="B7" s="10">
        <f t="shared" ref="B7:N7" si="0">ROUND(AVERAGE(B9:B12),2)</f>
        <v>2.86</v>
      </c>
      <c r="C7" s="10">
        <f t="shared" si="0"/>
        <v>2.97</v>
      </c>
      <c r="D7" s="10">
        <f t="shared" si="0"/>
        <v>3.98</v>
      </c>
      <c r="E7" s="10">
        <f t="shared" si="0"/>
        <v>3.88</v>
      </c>
      <c r="F7" s="10">
        <f t="shared" si="0"/>
        <v>4.29</v>
      </c>
      <c r="G7" s="10">
        <f t="shared" si="0"/>
        <v>5.37</v>
      </c>
      <c r="H7" s="10">
        <f t="shared" si="0"/>
        <v>4.56</v>
      </c>
      <c r="I7" s="10">
        <f t="shared" si="0"/>
        <v>10.52</v>
      </c>
      <c r="J7" s="10">
        <f t="shared" si="0"/>
        <v>3.09</v>
      </c>
      <c r="K7" s="10">
        <f t="shared" si="0"/>
        <v>2.91</v>
      </c>
      <c r="L7" s="10">
        <f t="shared" si="0"/>
        <v>3.78</v>
      </c>
      <c r="M7" s="10">
        <f t="shared" si="0"/>
        <v>3.52</v>
      </c>
      <c r="N7" s="10">
        <f t="shared" si="0"/>
        <v>19.38</v>
      </c>
      <c r="P7" s="16"/>
    </row>
    <row r="8" ht="20" customHeight="1" spans="1:14">
      <c r="A8" s="9" t="s">
        <v>26</v>
      </c>
      <c r="B8" s="10">
        <v>0</v>
      </c>
      <c r="C8" s="10">
        <v>0.0100000000000002</v>
      </c>
      <c r="D8" s="10">
        <v>0</v>
      </c>
      <c r="E8" s="10">
        <v>0</v>
      </c>
      <c r="F8" s="10">
        <v>-0.0800000000000001</v>
      </c>
      <c r="G8" s="10">
        <v>0</v>
      </c>
      <c r="H8" s="10">
        <v>0</v>
      </c>
      <c r="I8" s="10">
        <v>0</v>
      </c>
      <c r="J8" s="10">
        <v>-0.0300000000000002</v>
      </c>
      <c r="K8" s="10">
        <v>-0.02</v>
      </c>
      <c r="L8" s="10">
        <v>0.0299999999999998</v>
      </c>
      <c r="M8" s="10">
        <v>-0.00999999999999979</v>
      </c>
      <c r="N8" s="10">
        <v>0</v>
      </c>
    </row>
    <row r="9" ht="20" customHeight="1" spans="1:16">
      <c r="A9" s="9" t="s">
        <v>27</v>
      </c>
      <c r="B9" s="10">
        <v>2.76</v>
      </c>
      <c r="C9" s="10">
        <v>2.86</v>
      </c>
      <c r="D9" s="10">
        <v>4.27</v>
      </c>
      <c r="E9" s="10">
        <f>(4+3.92)/2</f>
        <v>3.96</v>
      </c>
      <c r="F9" s="10">
        <f>(4.44+4.4)/2</f>
        <v>4.42</v>
      </c>
      <c r="G9" s="10">
        <f>(4.43+6.07)/2</f>
        <v>5.25</v>
      </c>
      <c r="H9" s="10">
        <f>(4.92+4.13)/2</f>
        <v>4.525</v>
      </c>
      <c r="I9" s="10">
        <v>10.05</v>
      </c>
      <c r="J9" s="10">
        <f>(3.2+2.98)/2</f>
        <v>3.09</v>
      </c>
      <c r="K9" s="10">
        <f>(2.96+2.86)/2</f>
        <v>2.91</v>
      </c>
      <c r="L9" s="10">
        <f>(3.65+4.2)/2</f>
        <v>3.925</v>
      </c>
      <c r="M9" s="10">
        <f>(3.54+3.84)/2</f>
        <v>3.69</v>
      </c>
      <c r="N9" s="10">
        <v>21.65</v>
      </c>
      <c r="P9" s="17"/>
    </row>
    <row r="10" ht="20" customHeight="1" spans="1:14">
      <c r="A10" s="9" t="s">
        <v>28</v>
      </c>
      <c r="B10" s="10">
        <v>2.82</v>
      </c>
      <c r="C10" s="10">
        <v>2.94</v>
      </c>
      <c r="D10" s="10"/>
      <c r="E10" s="10">
        <v>3.88</v>
      </c>
      <c r="F10" s="10">
        <v>4.28</v>
      </c>
      <c r="G10" s="10">
        <v>5.63</v>
      </c>
      <c r="H10" s="10">
        <v>4.5</v>
      </c>
      <c r="I10" s="10"/>
      <c r="J10" s="10"/>
      <c r="K10" s="10"/>
      <c r="L10" s="10">
        <v>4</v>
      </c>
      <c r="M10" s="10"/>
      <c r="N10" s="10">
        <v>18</v>
      </c>
    </row>
    <row r="11" ht="20" customHeight="1" spans="1:14">
      <c r="A11" s="9" t="s">
        <v>29</v>
      </c>
      <c r="B11" s="10">
        <v>3.06</v>
      </c>
      <c r="C11" s="10">
        <v>3.2</v>
      </c>
      <c r="D11" s="10">
        <v>3.86</v>
      </c>
      <c r="E11" s="10">
        <v>3.89</v>
      </c>
      <c r="F11" s="10">
        <v>4.27</v>
      </c>
      <c r="G11" s="10">
        <v>5.11</v>
      </c>
      <c r="H11" s="10">
        <v>4.5</v>
      </c>
      <c r="I11" s="10">
        <v>10</v>
      </c>
      <c r="J11" s="10"/>
      <c r="K11" s="10"/>
      <c r="L11" s="10">
        <v>3.9</v>
      </c>
      <c r="M11" s="10">
        <v>3.72</v>
      </c>
      <c r="N11" s="10"/>
    </row>
    <row r="12" ht="20" customHeight="1" spans="1:14">
      <c r="A12" s="9" t="s">
        <v>30</v>
      </c>
      <c r="B12" s="10">
        <v>2.79</v>
      </c>
      <c r="C12" s="10">
        <v>2.86</v>
      </c>
      <c r="D12" s="10">
        <v>3.8</v>
      </c>
      <c r="E12" s="10">
        <v>3.79</v>
      </c>
      <c r="F12" s="10">
        <v>4.2</v>
      </c>
      <c r="G12" s="10">
        <v>5.48</v>
      </c>
      <c r="H12" s="10">
        <v>4.72</v>
      </c>
      <c r="I12" s="10">
        <v>11.5</v>
      </c>
      <c r="J12" s="10"/>
      <c r="K12" s="10"/>
      <c r="L12" s="10">
        <v>3.28</v>
      </c>
      <c r="M12" s="10">
        <v>3.15</v>
      </c>
      <c r="N12" s="10">
        <v>18.5</v>
      </c>
    </row>
    <row r="14" ht="153" customHeight="1" spans="1:14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60" customHeight="1" spans="1:14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3" sqref="E43"/>
    </sheetView>
  </sheetViews>
  <sheetFormatPr defaultColWidth="8.8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2022-09-23T01:05:21Z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